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890" windowHeight="7620"/>
  </bookViews>
  <sheets>
    <sheet name="Лист1" sheetId="1" r:id="rId1"/>
    <sheet name="Лист2" sheetId="2" r:id="rId2"/>
  </sheets>
  <definedNames>
    <definedName name="_xlnm.Print_Area" localSheetId="0">Лист1!$A$1:$BQ$193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7" i="1"/>
  <c r="H177"/>
  <c r="I177"/>
  <c r="J177"/>
  <c r="L177"/>
  <c r="F177"/>
  <c r="G157"/>
  <c r="H157"/>
  <c r="I157"/>
  <c r="J157"/>
  <c r="L157"/>
  <c r="F157"/>
  <c r="F148"/>
  <c r="L139"/>
  <c r="G139"/>
  <c r="H139"/>
  <c r="I139"/>
  <c r="J139"/>
  <c r="F139"/>
  <c r="L130"/>
  <c r="J130"/>
  <c r="F130"/>
  <c r="L120"/>
  <c r="J120"/>
  <c r="I120"/>
  <c r="H120"/>
  <c r="G120"/>
  <c r="F120"/>
  <c r="L111"/>
  <c r="J111"/>
  <c r="I111"/>
  <c r="H111"/>
  <c r="G111"/>
  <c r="F111"/>
  <c r="L102"/>
  <c r="J102"/>
  <c r="I102"/>
  <c r="H102"/>
  <c r="G102"/>
  <c r="F102"/>
  <c r="F93"/>
  <c r="L84"/>
  <c r="J84"/>
  <c r="I84"/>
  <c r="H84"/>
  <c r="G84"/>
  <c r="F84"/>
  <c r="L75"/>
  <c r="J75"/>
  <c r="I75"/>
  <c r="H75"/>
  <c r="G75"/>
  <c r="F75"/>
  <c r="L57"/>
  <c r="J57"/>
  <c r="I57"/>
  <c r="H57"/>
  <c r="G57"/>
  <c r="F57"/>
  <c r="L66"/>
  <c r="J66"/>
  <c r="I66"/>
  <c r="H66"/>
  <c r="G66"/>
  <c r="F66"/>
  <c r="L48"/>
  <c r="J48"/>
  <c r="I48"/>
  <c r="H48"/>
  <c r="G48"/>
  <c r="F48"/>
  <c r="L39"/>
  <c r="J39"/>
  <c r="I39"/>
  <c r="H39"/>
  <c r="G39"/>
  <c r="F39"/>
  <c r="L31"/>
  <c r="J31"/>
  <c r="I31"/>
  <c r="H31"/>
  <c r="G31"/>
  <c r="F31"/>
  <c r="J23"/>
  <c r="I23"/>
  <c r="H23"/>
  <c r="G23"/>
  <c r="L23"/>
  <c r="F23"/>
  <c r="L13"/>
  <c r="J13"/>
  <c r="I13"/>
  <c r="H13"/>
  <c r="G13"/>
  <c r="F13"/>
  <c r="J58" l="1"/>
  <c r="B187"/>
  <c r="A187"/>
  <c r="L186"/>
  <c r="J186"/>
  <c r="I186"/>
  <c r="H186"/>
  <c r="G186"/>
  <c r="F186"/>
  <c r="B178"/>
  <c r="A178"/>
  <c r="L187"/>
  <c r="J187"/>
  <c r="I187"/>
  <c r="H187"/>
  <c r="G187"/>
  <c r="F187"/>
  <c r="B169"/>
  <c r="A169"/>
  <c r="L168"/>
  <c r="J168"/>
  <c r="I168"/>
  <c r="H168"/>
  <c r="G168"/>
  <c r="F168"/>
  <c r="B158"/>
  <c r="A158"/>
  <c r="L169"/>
  <c r="J169"/>
  <c r="I169"/>
  <c r="H169"/>
  <c r="G169"/>
  <c r="F169"/>
  <c r="B149"/>
  <c r="A149"/>
  <c r="L148"/>
  <c r="J148"/>
  <c r="I148"/>
  <c r="H148"/>
  <c r="G148"/>
  <c r="B140"/>
  <c r="A140"/>
  <c r="L149"/>
  <c r="J149"/>
  <c r="I149"/>
  <c r="H149"/>
  <c r="G149"/>
  <c r="F149"/>
  <c r="B131"/>
  <c r="A131"/>
  <c r="I130"/>
  <c r="H130"/>
  <c r="G130"/>
  <c r="B121"/>
  <c r="A121"/>
  <c r="L131"/>
  <c r="J131"/>
  <c r="I131"/>
  <c r="H131"/>
  <c r="G131"/>
  <c r="F131"/>
  <c r="B112"/>
  <c r="A112"/>
  <c r="B103"/>
  <c r="A103"/>
  <c r="L112"/>
  <c r="J112"/>
  <c r="I112"/>
  <c r="H112"/>
  <c r="G112"/>
  <c r="F112"/>
  <c r="B94"/>
  <c r="A94"/>
  <c r="L93"/>
  <c r="J93"/>
  <c r="I93"/>
  <c r="H93"/>
  <c r="G93"/>
  <c r="B85"/>
  <c r="A85"/>
  <c r="L94"/>
  <c r="J94"/>
  <c r="I94"/>
  <c r="H94"/>
  <c r="G94"/>
  <c r="F94"/>
  <c r="B76"/>
  <c r="A76"/>
  <c r="B67"/>
  <c r="A67"/>
  <c r="L76"/>
  <c r="J76"/>
  <c r="I76"/>
  <c r="H76"/>
  <c r="G76"/>
  <c r="F76"/>
  <c r="B58"/>
  <c r="A58"/>
  <c r="H58"/>
  <c r="B49"/>
  <c r="A49"/>
  <c r="L58"/>
  <c r="L40"/>
  <c r="J40"/>
  <c r="H40"/>
  <c r="G40"/>
  <c r="F40"/>
  <c r="B24"/>
  <c r="A24"/>
  <c r="L24"/>
  <c r="B14"/>
  <c r="A14"/>
  <c r="J24"/>
  <c r="H24"/>
  <c r="G24"/>
  <c r="F24"/>
  <c r="F58" l="1"/>
  <c r="G58"/>
  <c r="I24"/>
  <c r="I40"/>
  <c r="I58"/>
  <c r="L188"/>
  <c r="J188"/>
  <c r="H188"/>
  <c r="G188"/>
  <c r="F188"/>
  <c r="I188" l="1"/>
</calcChain>
</file>

<file path=xl/comments1.xml><?xml version="1.0" encoding="utf-8"?>
<comments xmlns="http://schemas.openxmlformats.org/spreadsheetml/2006/main">
  <authors>
    <author>User</author>
  </authors>
  <commentList>
    <comment ref="E7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<sst xmlns="http://schemas.openxmlformats.org/spreadsheetml/2006/main" count="424" uniqueCount="156">
  <si>
    <t>Школа</t>
  </si>
  <si>
    <t>муниципальное казенное общеобразовательное учреждение Ордынского района Новосибирской области- Козихинская средняя общеобразовательная 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</si>
  <si>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</si>
  <si>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</si>
  <si>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</si>
  <si>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</si>
  <si>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</si>
  <si>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Холодова О.И.</t>
  </si>
  <si>
    <t>Возрастная категория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</si>
  <si>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</si>
  <si>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</si>
  <si>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</si>
  <si>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</si>
  <si>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</si>
  <si>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</si>
  <si>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</si>
  <si>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</si>
  <si>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</si>
  <si>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</si>
  <si>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</si>
  <si>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</si>
  <si>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</si>
  <si>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</si>
  <si>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</si>
  <si>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</si>
  <si>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</si>
  <si>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</si>
  <si>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</si>
  <si>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</si>
  <si>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</si>
  <si>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</si>
  <si>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</si>
  <si>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</si>
  <si>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</si>
  <si>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</si>
  <si>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</si>
  <si>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хлеб бел.</t>
  </si>
  <si>
    <t>Пром.</t>
  </si>
  <si>
    <t>хлеб черн.</t>
  </si>
  <si>
    <t>54-3гн</t>
  </si>
  <si>
    <t>Итого за день:</t>
  </si>
  <si>
    <t>Биточек  из  говядины</t>
  </si>
  <si>
    <t>54-6м</t>
  </si>
  <si>
    <t>Соус  красный  основной</t>
  </si>
  <si>
    <t>54-3соус</t>
  </si>
  <si>
    <t>54-6с</t>
  </si>
  <si>
    <t>Картофельное  пюре</t>
  </si>
  <si>
    <t>54-11г</t>
  </si>
  <si>
    <t>соус</t>
  </si>
  <si>
    <t>напиток</t>
  </si>
  <si>
    <t>54-12с</t>
  </si>
  <si>
    <t>Кукуруза  сахарная</t>
  </si>
  <si>
    <t>54-21з</t>
  </si>
  <si>
    <t>Чай  с  лимоном  и  сахаром</t>
  </si>
  <si>
    <t>54-3с</t>
  </si>
  <si>
    <t>Сок  виноградный</t>
  </si>
  <si>
    <t>Среднее значение за период:</t>
  </si>
  <si>
    <t>54-22с</t>
  </si>
  <si>
    <t>Суп  картофельный  с  клецками</t>
  </si>
  <si>
    <t>сладкое</t>
  </si>
  <si>
    <t>ЛДП</t>
  </si>
  <si>
    <t>Сыр  твердых  сортов  в  нарезке</t>
  </si>
  <si>
    <t>54-1з</t>
  </si>
  <si>
    <t>Суп  молочный  с  макаронными  изделиями</t>
  </si>
  <si>
    <t>54-19к</t>
  </si>
  <si>
    <t xml:space="preserve">хлеб  </t>
  </si>
  <si>
    <t>Хлеб  пшеничный</t>
  </si>
  <si>
    <t>Яблоко</t>
  </si>
  <si>
    <t>Каша  гречневая   рассыпчатая</t>
  </si>
  <si>
    <t>54-4г</t>
  </si>
  <si>
    <t>Напиток  из  шиповника</t>
  </si>
  <si>
    <t>54-13хн</t>
  </si>
  <si>
    <t>Хлкб  ржано-пшеничный</t>
  </si>
  <si>
    <t>Каша  вязкая  молочная  овсяная</t>
  </si>
  <si>
    <t>54-9к</t>
  </si>
  <si>
    <t>Чай  с  молоком  и  сахаром</t>
  </si>
  <si>
    <t>54-4гн</t>
  </si>
  <si>
    <t>Повидло     яблочное</t>
  </si>
  <si>
    <t>Апельсин</t>
  </si>
  <si>
    <t>Салат  из  свежих   помидор  и  огурцов</t>
  </si>
  <si>
    <t>54-5з</t>
  </si>
  <si>
    <t>Рассольник   Ленинградский</t>
  </si>
  <si>
    <t>Курица  отварная</t>
  </si>
  <si>
    <t>54-21м</t>
  </si>
  <si>
    <t>Пром</t>
  </si>
  <si>
    <t>Хлеб  ржано-пшеничный</t>
  </si>
  <si>
    <t>Масло  сливочное  (порциями)</t>
  </si>
  <si>
    <t>53-19з</t>
  </si>
  <si>
    <t>Каша  жидкая  молочная  манная</t>
  </si>
  <si>
    <t>54-27к</t>
  </si>
  <si>
    <t>Какао  с  молоком</t>
  </si>
  <si>
    <t>54-21гн</t>
  </si>
  <si>
    <t>Банан</t>
  </si>
  <si>
    <t>Помидор  в  нарезке</t>
  </si>
  <si>
    <t>54-3з</t>
  </si>
  <si>
    <t>Суп  с  рыбными  консервами  (горбуша)</t>
  </si>
  <si>
    <t>Макароны  отварные</t>
  </si>
  <si>
    <t>54-1г</t>
  </si>
  <si>
    <t>Гуляш  из  говядины</t>
  </si>
  <si>
    <t>54-2м</t>
  </si>
  <si>
    <t>Компот  из  вишни</t>
  </si>
  <si>
    <t>54-6хн</t>
  </si>
  <si>
    <t>Каша  "Дружба"</t>
  </si>
  <si>
    <t>54-16к</t>
  </si>
  <si>
    <t>Кофейный  напиток  с  молоком</t>
  </si>
  <si>
    <t>54-23гн</t>
  </si>
  <si>
    <t>Перец  болгарский  в  нарезке</t>
  </si>
  <si>
    <t>54-4з</t>
  </si>
  <si>
    <t>Борщ  с  капустой  и  картофелем</t>
  </si>
  <si>
    <t>Плов  с  курицей</t>
  </si>
  <si>
    <t>54-12м</t>
  </si>
  <si>
    <t>Творожок   детский</t>
  </si>
  <si>
    <t>Каша  жидкая  молочная  пшенная</t>
  </si>
  <si>
    <t>54-25к</t>
  </si>
  <si>
    <t>Чай  с  сахаром</t>
  </si>
  <si>
    <t>54-гн</t>
  </si>
  <si>
    <t>Груша</t>
  </si>
  <si>
    <t>Огурец  в  нарезке</t>
  </si>
  <si>
    <t>54-2з</t>
  </si>
  <si>
    <t>Суп  картофельный  с  макаронными  изделиями</t>
  </si>
  <si>
    <t>54-24с</t>
  </si>
  <si>
    <t>Жаркое   по-домашнему</t>
  </si>
  <si>
    <t>54-9м</t>
  </si>
  <si>
    <t>Печенье</t>
  </si>
  <si>
    <t>54-6о</t>
  </si>
  <si>
    <t>Яйцо  вареное</t>
  </si>
  <si>
    <t>Каша  жидкая  молочная  кукурузная</t>
  </si>
  <si>
    <t>54-1к</t>
  </si>
  <si>
    <t>Салат  из  свежих  помидоров и  огурцов</t>
  </si>
  <si>
    <t>Суп   гороховый</t>
  </si>
  <si>
    <t>54-25с</t>
  </si>
  <si>
    <t>Каша  жидкая  молочная   рисовая</t>
  </si>
  <si>
    <t>54-25.1к</t>
  </si>
  <si>
    <t>Повидло  яблочное</t>
  </si>
  <si>
    <t>Капуста  тушеная  с  мясом</t>
  </si>
  <si>
    <t>54-10м</t>
  </si>
  <si>
    <t>Винегрет  с  растительным  маслом</t>
  </si>
  <si>
    <t>Макароны  отварные  с  сыром</t>
  </si>
  <si>
    <t>Печень  говяжья  по-строгановски</t>
  </si>
  <si>
    <t>Сок  яблочный</t>
  </si>
  <si>
    <t>Масло  сливочное   (порциями)</t>
  </si>
  <si>
    <t>Салат  из  свеклы  отварной</t>
  </si>
  <si>
    <t>Рассольник "Ленинградский"</t>
  </si>
  <si>
    <t>Жаркое  по-домашнему</t>
  </si>
  <si>
    <t>Творожок  детский</t>
  </si>
  <si>
    <t>Каша  вязкая  молочная  пшенная</t>
  </si>
  <si>
    <t>54-19з</t>
  </si>
  <si>
    <t>54-45гн</t>
  </si>
  <si>
    <t>54-16з</t>
  </si>
  <si>
    <t>54-18м</t>
  </si>
  <si>
    <t>54-3г</t>
  </si>
  <si>
    <t>54-13з</t>
  </si>
  <si>
    <t>54-2гн</t>
  </si>
  <si>
    <t>54-6к</t>
  </si>
  <si>
    <t>Щи  из  свежей  капусты  со  сметаной</t>
  </si>
  <si>
    <t>Рыба  запеченная  в  сметанном  соусе (минтай)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</si>
</sst>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0_р_."/>
  </numFmts>
  <fonts count="2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Arial"/>
      <charset val="204"/>
    </font>
    <font>
      <i/>
      <sz val="11"/>
      <color theme="1"/>
      <name val="Calibri"/>
      <charset val="204"/>
      <scheme val="minor"/>
    </font>
    <font>
      <b/>
      <sz val="11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20"/>
      <color theme="1"/>
      <name val="Arial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color rgb="FF2D2D2D"/>
      <name val="Arial"/>
      <family val="2"/>
      <charset val="204"/>
    </font>
    <font>
      <b/>
      <sz val="14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1" fontId="7" fillId="2" borderId="5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0" fillId="2" borderId="4" xfId="0" applyFill="1" applyBorder="1" applyProtection="1">
      <protection locked="0"/>
    </xf>
    <xf numFmtId="0" fontId="7" fillId="2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0" fillId="0" borderId="5" xfId="0" applyBorder="1"/>
    <xf numFmtId="0" fontId="14" fillId="0" borderId="4" xfId="0" applyFont="1" applyBorder="1" applyAlignment="1" applyProtection="1">
      <alignment horizontal="right"/>
      <protection locked="0"/>
    </xf>
    <xf numFmtId="0" fontId="7" fillId="0" borderId="4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15" fillId="0" borderId="18" xfId="0" applyFont="1" applyBorder="1"/>
    <xf numFmtId="0" fontId="15" fillId="0" borderId="4" xfId="0" applyFont="1" applyBorder="1"/>
    <xf numFmtId="0" fontId="16" fillId="2" borderId="4" xfId="0" applyFont="1" applyFill="1" applyBorder="1" applyAlignment="1" applyProtection="1">
      <alignment vertical="top" wrapText="1"/>
      <protection locked="0"/>
    </xf>
    <xf numFmtId="0" fontId="16" fillId="2" borderId="4" xfId="0" applyFont="1" applyFill="1" applyBorder="1" applyAlignment="1" applyProtection="1">
      <alignment horizontal="center" vertical="top" wrapText="1"/>
      <protection locked="0"/>
    </xf>
    <xf numFmtId="0" fontId="15" fillId="0" borderId="14" xfId="0" applyFont="1" applyBorder="1"/>
    <xf numFmtId="0" fontId="15" fillId="3" borderId="4" xfId="0" applyFont="1" applyFill="1" applyBorder="1" applyAlignment="1" applyProtection="1">
      <alignment wrapText="1"/>
      <protection locked="0"/>
    </xf>
    <xf numFmtId="1" fontId="15" fillId="3" borderId="4" xfId="0" applyNumberFormat="1" applyFont="1" applyFill="1" applyBorder="1" applyAlignment="1" applyProtection="1">
      <alignment horizontal="center"/>
      <protection locked="0"/>
    </xf>
    <xf numFmtId="164" fontId="15" fillId="3" borderId="4" xfId="0" applyNumberFormat="1" applyFont="1" applyFill="1" applyBorder="1" applyAlignment="1" applyProtection="1">
      <alignment horizontal="center"/>
      <protection locked="0"/>
    </xf>
    <xf numFmtId="0" fontId="15" fillId="3" borderId="4" xfId="0" applyFont="1" applyFill="1" applyBorder="1"/>
    <xf numFmtId="1" fontId="15" fillId="3" borderId="18" xfId="0" applyNumberFormat="1" applyFont="1" applyFill="1" applyBorder="1" applyAlignment="1" applyProtection="1">
      <alignment horizontal="center"/>
      <protection locked="0"/>
    </xf>
    <xf numFmtId="164" fontId="15" fillId="3" borderId="18" xfId="0" applyNumberFormat="1" applyFont="1" applyFill="1" applyBorder="1" applyAlignment="1" applyProtection="1">
      <alignment horizontal="center"/>
      <protection locked="0"/>
    </xf>
    <xf numFmtId="0" fontId="15" fillId="2" borderId="4" xfId="0" applyFont="1" applyFill="1" applyBorder="1" applyProtection="1">
      <protection locked="0"/>
    </xf>
    <xf numFmtId="0" fontId="15" fillId="3" borderId="19" xfId="0" applyFont="1" applyFill="1" applyBorder="1" applyAlignment="1" applyProtection="1">
      <alignment wrapText="1"/>
      <protection locked="0"/>
    </xf>
    <xf numFmtId="1" fontId="15" fillId="3" borderId="19" xfId="0" applyNumberFormat="1" applyFont="1" applyFill="1" applyBorder="1" applyProtection="1">
      <protection locked="0"/>
    </xf>
    <xf numFmtId="2" fontId="15" fillId="3" borderId="19" xfId="0" applyNumberFormat="1" applyFont="1" applyFill="1" applyBorder="1" applyProtection="1">
      <protection locked="0"/>
    </xf>
    <xf numFmtId="0" fontId="15" fillId="0" borderId="5" xfId="0" applyFont="1" applyBorder="1"/>
    <xf numFmtId="0" fontId="17" fillId="0" borderId="4" xfId="0" applyFont="1" applyBorder="1" applyAlignment="1" applyProtection="1">
      <alignment horizontal="right"/>
      <protection locked="0"/>
    </xf>
    <xf numFmtId="0" fontId="16" fillId="0" borderId="4" xfId="0" applyFont="1" applyBorder="1" applyAlignment="1">
      <alignment vertical="top" wrapText="1"/>
    </xf>
    <xf numFmtId="0" fontId="16" fillId="0" borderId="4" xfId="0" applyFont="1" applyBorder="1" applyAlignment="1">
      <alignment horizontal="center" vertical="top" wrapText="1"/>
    </xf>
    <xf numFmtId="0" fontId="7" fillId="4" borderId="20" xfId="0" applyFont="1" applyFill="1" applyBorder="1" applyAlignment="1">
      <alignment horizontal="center"/>
    </xf>
    <xf numFmtId="0" fontId="7" fillId="4" borderId="19" xfId="0" applyFont="1" applyFill="1" applyBorder="1" applyAlignment="1">
      <alignment horizontal="center"/>
    </xf>
    <xf numFmtId="0" fontId="16" fillId="4" borderId="19" xfId="0" applyFont="1" applyFill="1" applyBorder="1" applyAlignment="1">
      <alignment vertical="top" wrapText="1"/>
    </xf>
    <xf numFmtId="0" fontId="16" fillId="4" borderId="19" xfId="0" applyFont="1" applyFill="1" applyBorder="1" applyAlignment="1">
      <alignment horizontal="center" vertical="top" wrapText="1"/>
    </xf>
    <xf numFmtId="0" fontId="7" fillId="0" borderId="14" xfId="0" applyFont="1" applyBorder="1" applyAlignment="1">
      <alignment horizontal="center"/>
    </xf>
    <xf numFmtId="0" fontId="15" fillId="0" borderId="10" xfId="0" applyFont="1" applyBorder="1"/>
    <xf numFmtId="0" fontId="15" fillId="0" borderId="11" xfId="0" applyFont="1" applyBorder="1"/>
    <xf numFmtId="0" fontId="16" fillId="2" borderId="11" xfId="0" applyFont="1" applyFill="1" applyBorder="1" applyAlignment="1" applyProtection="1">
      <alignment horizontal="center" vertical="top" wrapText="1"/>
      <protection locked="0"/>
    </xf>
    <xf numFmtId="0" fontId="7" fillId="0" borderId="5" xfId="0" applyFont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15" fillId="3" borderId="5" xfId="0" applyFont="1" applyFill="1" applyBorder="1" applyAlignment="1" applyProtection="1">
      <alignment wrapText="1"/>
      <protection locked="0"/>
    </xf>
    <xf numFmtId="0" fontId="16" fillId="0" borderId="5" xfId="0" applyFont="1" applyBorder="1" applyAlignment="1">
      <alignment vertical="top" wrapText="1"/>
    </xf>
    <xf numFmtId="0" fontId="16" fillId="0" borderId="5" xfId="0" applyFont="1" applyBorder="1" applyAlignment="1">
      <alignment horizontal="center" vertical="top" wrapText="1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3" fillId="0" borderId="23" xfId="0" applyFont="1" applyBorder="1" applyAlignment="1">
      <alignment horizontal="center" vertical="center" wrapText="1"/>
    </xf>
    <xf numFmtId="0" fontId="7" fillId="2" borderId="25" xfId="0" applyFont="1" applyFill="1" applyBorder="1" applyAlignment="1" applyProtection="1">
      <alignment horizontal="center" vertical="top" wrapText="1"/>
      <protection locked="0"/>
    </xf>
    <xf numFmtId="0" fontId="20" fillId="0" borderId="25" xfId="0" applyFont="1" applyBorder="1" applyAlignment="1">
      <alignment horizontal="center" vertical="top" wrapText="1"/>
    </xf>
    <xf numFmtId="2" fontId="7" fillId="0" borderId="4" xfId="0" applyNumberFormat="1" applyFont="1" applyBorder="1" applyAlignment="1">
      <alignment horizontal="center" vertical="top" wrapText="1"/>
    </xf>
    <xf numFmtId="0" fontId="16" fillId="2" borderId="25" xfId="0" applyFont="1" applyFill="1" applyBorder="1" applyAlignment="1" applyProtection="1">
      <alignment horizontal="center" vertical="top" wrapText="1"/>
      <protection locked="0"/>
    </xf>
    <xf numFmtId="2" fontId="16" fillId="2" borderId="4" xfId="0" applyNumberFormat="1" applyFont="1" applyFill="1" applyBorder="1" applyAlignment="1" applyProtection="1">
      <alignment horizontal="center" vertical="top" wrapText="1"/>
      <protection locked="0"/>
    </xf>
    <xf numFmtId="0" fontId="21" fillId="0" borderId="0" xfId="0" applyFont="1"/>
    <xf numFmtId="1" fontId="15" fillId="3" borderId="25" xfId="0" applyNumberFormat="1" applyFont="1" applyFill="1" applyBorder="1" applyAlignment="1" applyProtection="1">
      <alignment horizontal="center"/>
      <protection locked="0"/>
    </xf>
    <xf numFmtId="2" fontId="16" fillId="2" borderId="26" xfId="0" applyNumberFormat="1" applyFont="1" applyFill="1" applyBorder="1" applyAlignment="1" applyProtection="1">
      <alignment horizontal="center" vertical="top" wrapText="1"/>
      <protection locked="0"/>
    </xf>
    <xf numFmtId="1" fontId="15" fillId="3" borderId="28" xfId="0" applyNumberFormat="1" applyFont="1" applyFill="1" applyBorder="1" applyProtection="1">
      <protection locked="0"/>
    </xf>
    <xf numFmtId="0" fontId="16" fillId="0" borderId="25" xfId="0" applyFont="1" applyBorder="1" applyAlignment="1">
      <alignment horizontal="center" vertical="top" wrapText="1"/>
    </xf>
    <xf numFmtId="2" fontId="16" fillId="0" borderId="4" xfId="0" applyNumberFormat="1" applyFont="1" applyBorder="1" applyAlignment="1">
      <alignment horizontal="center" vertical="top" wrapText="1"/>
    </xf>
    <xf numFmtId="2" fontId="16" fillId="4" borderId="19" xfId="0" applyNumberFormat="1" applyFont="1" applyFill="1" applyBorder="1" applyAlignment="1">
      <alignment horizontal="center" vertical="top" wrapText="1"/>
    </xf>
    <xf numFmtId="2" fontId="16" fillId="2" borderId="11" xfId="0" applyNumberFormat="1" applyFont="1" applyFill="1" applyBorder="1" applyAlignment="1" applyProtection="1">
      <alignment horizontal="center" vertical="top" wrapText="1"/>
      <protection locked="0"/>
    </xf>
    <xf numFmtId="0" fontId="7" fillId="0" borderId="6" xfId="0" applyFont="1" applyBorder="1"/>
    <xf numFmtId="0" fontId="7" fillId="0" borderId="7" xfId="0" applyFont="1" applyBorder="1"/>
    <xf numFmtId="0" fontId="16" fillId="0" borderId="7" xfId="0" applyFont="1" applyBorder="1" applyAlignment="1">
      <alignment horizontal="center"/>
    </xf>
    <xf numFmtId="0" fontId="21" fillId="0" borderId="0" xfId="0" applyFont="1" applyAlignment="1">
      <alignment horizontal="left"/>
    </xf>
    <xf numFmtId="0" fontId="22" fillId="2" borderId="4" xfId="0" applyFont="1" applyFill="1" applyBorder="1" applyAlignment="1" applyProtection="1">
      <alignment vertical="top" wrapText="1"/>
      <protection locked="0"/>
    </xf>
    <xf numFmtId="0" fontId="22" fillId="2" borderId="11" xfId="0" applyFont="1" applyFill="1" applyBorder="1" applyAlignment="1" applyProtection="1">
      <alignment vertical="top" wrapText="1"/>
      <protection locked="0"/>
    </xf>
    <xf numFmtId="0" fontId="22" fillId="2" borderId="24" xfId="0" applyFont="1" applyFill="1" applyBorder="1" applyAlignment="1" applyProtection="1">
      <alignment horizontal="center" vertical="top" wrapText="1"/>
      <protection locked="0"/>
    </xf>
    <xf numFmtId="0" fontId="22" fillId="2" borderId="25" xfId="0" applyFont="1" applyFill="1" applyBorder="1" applyAlignment="1" applyProtection="1">
      <alignment horizontal="center" vertical="top" wrapText="1"/>
      <protection locked="0"/>
    </xf>
    <xf numFmtId="2" fontId="16" fillId="0" borderId="7" xfId="0" applyNumberFormat="1" applyFont="1" applyBorder="1" applyAlignment="1">
      <alignment horizontal="center"/>
    </xf>
    <xf numFmtId="0" fontId="23" fillId="0" borderId="0" xfId="0" applyFont="1"/>
    <xf numFmtId="1" fontId="15" fillId="3" borderId="4" xfId="0" applyNumberFormat="1" applyFont="1" applyFill="1" applyBorder="1" applyAlignment="1" applyProtection="1">
      <alignment horizontal="center" vertical="center"/>
      <protection locked="0"/>
    </xf>
    <xf numFmtId="0" fontId="24" fillId="3" borderId="4" xfId="0" applyFont="1" applyFill="1" applyBorder="1" applyAlignment="1" applyProtection="1">
      <alignment horizontal="left" vertical="center" wrapText="1"/>
      <protection locked="0"/>
    </xf>
    <xf numFmtId="1" fontId="24" fillId="3" borderId="4" xfId="0" applyNumberFormat="1" applyFont="1" applyFill="1" applyBorder="1" applyAlignment="1" applyProtection="1">
      <alignment horizontal="center" vertical="center"/>
      <protection locked="0"/>
    </xf>
    <xf numFmtId="0" fontId="16" fillId="2" borderId="4" xfId="0" applyFont="1" applyFill="1" applyBorder="1" applyAlignment="1" applyProtection="1">
      <alignment horizontal="center" vertical="center" wrapText="1"/>
      <protection locked="0"/>
    </xf>
    <xf numFmtId="0" fontId="16" fillId="2" borderId="25" xfId="0" applyFont="1" applyFill="1" applyBorder="1" applyAlignment="1" applyProtection="1">
      <alignment horizontal="center" vertical="center" wrapText="1"/>
      <protection locked="0"/>
    </xf>
    <xf numFmtId="1" fontId="15" fillId="3" borderId="5" xfId="0" applyNumberFormat="1" applyFont="1" applyFill="1" applyBorder="1" applyAlignment="1" applyProtection="1">
      <alignment horizontal="center" vertical="center"/>
      <protection locked="0"/>
    </xf>
    <xf numFmtId="2" fontId="16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wrapText="1"/>
      <protection locked="0"/>
    </xf>
    <xf numFmtId="0" fontId="6" fillId="3" borderId="18" xfId="0" applyFont="1" applyFill="1" applyBorder="1" applyAlignment="1" applyProtection="1">
      <alignment horizontal="left" vertical="center" wrapText="1"/>
      <protection locked="0"/>
    </xf>
    <xf numFmtId="0" fontId="6" fillId="3" borderId="18" xfId="0" applyFont="1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22" fillId="2" borderId="25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/>
    <xf numFmtId="165" fontId="16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16" fillId="0" borderId="4" xfId="0" applyNumberFormat="1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0" fillId="0" borderId="29" xfId="0" applyBorder="1"/>
    <xf numFmtId="0" fontId="27" fillId="0" borderId="10" xfId="0" applyFont="1" applyBorder="1" applyAlignment="1">
      <alignment horizontal="left" vertical="center" wrapText="1"/>
    </xf>
    <xf numFmtId="0" fontId="23" fillId="2" borderId="4" xfId="0" applyFont="1" applyFill="1" applyBorder="1" applyAlignment="1" applyProtection="1">
      <alignment vertical="top" wrapText="1"/>
      <protection locked="0"/>
    </xf>
    <xf numFmtId="0" fontId="23" fillId="2" borderId="4" xfId="0" applyFont="1" applyFill="1" applyBorder="1" applyAlignment="1" applyProtection="1">
      <alignment horizontal="center" vertical="top" wrapText="1"/>
      <protection locked="0"/>
    </xf>
    <xf numFmtId="2" fontId="7" fillId="2" borderId="4" xfId="0" applyNumberFormat="1" applyFont="1" applyFill="1" applyBorder="1" applyAlignment="1" applyProtection="1">
      <alignment horizontal="center" vertical="top" wrapText="1"/>
      <protection locked="0"/>
    </xf>
    <xf numFmtId="0" fontId="23" fillId="2" borderId="25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5" fillId="3" borderId="4" xfId="0" applyFont="1" applyFill="1" applyBorder="1" applyAlignment="1" applyProtection="1">
      <alignment wrapText="1"/>
      <protection locked="0"/>
    </xf>
    <xf numFmtId="1" fontId="5" fillId="3" borderId="25" xfId="0" applyNumberFormat="1" applyFont="1" applyFill="1" applyBorder="1" applyAlignment="1" applyProtection="1">
      <alignment horizontal="center"/>
      <protection locked="0"/>
    </xf>
    <xf numFmtId="0" fontId="5" fillId="3" borderId="18" xfId="0" applyFont="1" applyFill="1" applyBorder="1" applyAlignment="1" applyProtection="1">
      <alignment wrapText="1"/>
      <protection locked="0"/>
    </xf>
    <xf numFmtId="1" fontId="5" fillId="3" borderId="27" xfId="0" applyNumberFormat="1" applyFont="1" applyFill="1" applyBorder="1" applyAlignment="1" applyProtection="1">
      <alignment horizontal="center"/>
      <protection locked="0"/>
    </xf>
    <xf numFmtId="1" fontId="16" fillId="0" borderId="4" xfId="0" applyNumberFormat="1" applyFont="1" applyBorder="1" applyAlignment="1">
      <alignment horizontal="center" vertical="top" wrapText="1"/>
    </xf>
    <xf numFmtId="164" fontId="16" fillId="0" borderId="4" xfId="0" applyNumberFormat="1" applyFont="1" applyBorder="1" applyAlignment="1">
      <alignment horizontal="center" vertical="top" wrapText="1"/>
    </xf>
    <xf numFmtId="0" fontId="22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Protection="1">
      <protection locked="0"/>
    </xf>
    <xf numFmtId="0" fontId="28" fillId="2" borderId="4" xfId="0" applyFont="1" applyFill="1" applyBorder="1" applyProtection="1">
      <protection locked="0"/>
    </xf>
    <xf numFmtId="0" fontId="24" fillId="3" borderId="4" xfId="0" applyFont="1" applyFill="1" applyBorder="1" applyAlignment="1" applyProtection="1">
      <alignment wrapText="1"/>
      <protection locked="0"/>
    </xf>
    <xf numFmtId="0" fontId="4" fillId="0" borderId="10" xfId="0" applyFont="1" applyBorder="1"/>
    <xf numFmtId="0" fontId="16" fillId="2" borderId="10" xfId="0" applyFont="1" applyFill="1" applyBorder="1" applyAlignment="1" applyProtection="1">
      <alignment horizontal="center" vertical="top" wrapText="1"/>
      <protection locked="0"/>
    </xf>
    <xf numFmtId="0" fontId="22" fillId="2" borderId="10" xfId="0" applyFont="1" applyFill="1" applyBorder="1" applyAlignment="1" applyProtection="1">
      <alignment vertical="top" wrapText="1"/>
      <protection locked="0"/>
    </xf>
    <xf numFmtId="0" fontId="22" fillId="2" borderId="3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0" fontId="16" fillId="0" borderId="30" xfId="0" applyFont="1" applyBorder="1" applyAlignment="1">
      <alignment horizontal="center" vertical="top" wrapText="1"/>
    </xf>
    <xf numFmtId="1" fontId="16" fillId="0" borderId="5" xfId="0" applyNumberFormat="1" applyFont="1" applyBorder="1" applyAlignment="1">
      <alignment horizontal="center" vertical="top" wrapText="1"/>
    </xf>
    <xf numFmtId="0" fontId="22" fillId="2" borderId="5" xfId="0" applyFont="1" applyFill="1" applyBorder="1" applyAlignment="1" applyProtection="1">
      <alignment vertical="top" wrapText="1"/>
      <protection locked="0"/>
    </xf>
    <xf numFmtId="0" fontId="16" fillId="2" borderId="5" xfId="0" applyFont="1" applyFill="1" applyBorder="1" applyAlignment="1" applyProtection="1">
      <alignment horizontal="center" vertical="top" wrapText="1"/>
      <protection locked="0"/>
    </xf>
    <xf numFmtId="0" fontId="22" fillId="2" borderId="30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3" fillId="3" borderId="5" xfId="0" applyFont="1" applyFill="1" applyBorder="1" applyAlignment="1" applyProtection="1">
      <alignment wrapText="1"/>
      <protection locked="0"/>
    </xf>
    <xf numFmtId="1" fontId="15" fillId="3" borderId="5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2" fillId="3" borderId="18" xfId="0" applyFont="1" applyFill="1" applyBorder="1" applyAlignment="1" applyProtection="1">
      <alignment wrapText="1"/>
      <protection locked="0"/>
    </xf>
    <xf numFmtId="1" fontId="15" fillId="3" borderId="1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3" borderId="19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7" fillId="2" borderId="4" xfId="0" applyFont="1" applyFill="1" applyBorder="1" applyAlignment="1" applyProtection="1">
      <alignment horizontal="left" wrapText="1"/>
      <protection locked="0"/>
    </xf>
    <xf numFmtId="0" fontId="18" fillId="4" borderId="21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0" borderId="14" xfId="0" applyFont="1" applyBorder="1"/>
    <xf numFmtId="0" fontId="22" fillId="2" borderId="14" xfId="0" applyFont="1" applyFill="1" applyBorder="1" applyAlignment="1" applyProtection="1">
      <alignment vertical="top" wrapText="1"/>
      <protection locked="0"/>
    </xf>
    <xf numFmtId="0" fontId="16" fillId="2" borderId="14" xfId="0" applyFont="1" applyFill="1" applyBorder="1" applyAlignment="1" applyProtection="1">
      <alignment horizontal="center" vertical="top" wrapText="1"/>
      <protection locked="0"/>
    </xf>
    <xf numFmtId="2" fontId="16" fillId="2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3" borderId="32" xfId="0" applyFont="1" applyFill="1" applyBorder="1" applyAlignment="1" applyProtection="1">
      <alignment wrapText="1"/>
      <protection locked="0"/>
    </xf>
    <xf numFmtId="1" fontId="15" fillId="3" borderId="32" xfId="0" applyNumberFormat="1" applyFont="1" applyFill="1" applyBorder="1" applyAlignment="1" applyProtection="1">
      <alignment horizontal="center"/>
      <protection locked="0"/>
    </xf>
    <xf numFmtId="165" fontId="16" fillId="2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5"/>
  <sheetViews>
    <sheetView tabSelected="1" topLeftCell="A173" zoomScaleSheetLayoutView="100" workbookViewId="0">
      <selection activeCell="M187" sqref="M187"/>
    </sheetView>
  </sheetViews>
  <sheetFormatPr defaultColWidth="9.140625" defaultRowHeight="12.75"/>
  <cols>
    <col min="1" max="1" width="6" style="1" customWidth="1"/>
    <col min="2" max="2" width="5.28515625" style="1" customWidth="1"/>
    <col min="3" max="3" width="8.42578125" style="2" customWidth="1"/>
    <col min="4" max="4" width="21.28515625" style="2" customWidth="1"/>
    <col min="5" max="5" width="40.42578125" style="1" customWidth="1"/>
    <col min="6" max="6" width="9.28515625" style="1" customWidth="1"/>
    <col min="7" max="7" width="10" style="1" customWidth="1"/>
    <col min="8" max="8" width="7.5703125" style="1" customWidth="1"/>
    <col min="9" max="9" width="9.42578125" style="1" customWidth="1"/>
    <col min="10" max="10" width="9.140625" style="1" customWidth="1"/>
    <col min="11" max="11" width="14" style="1" customWidth="1"/>
    <col min="12" max="12" width="12.42578125" style="1" customWidth="1"/>
    <col min="13" max="16384" width="9.140625" style="1"/>
  </cols>
  <sheetData>
    <row r="1" spans="1:12" ht="39.75" customHeight="1">
      <c r="A1" s="2" t="s">
        <v>0</v>
      </c>
      <c r="C1" s="140" t="s">
        <v>1</v>
      </c>
      <c r="D1" s="141"/>
      <c r="E1" s="142"/>
      <c r="F1" s="3" t="s">
        <v>2</v>
      </c>
      <c r="G1" s="1" t="s">
        <v>3</v>
      </c>
      <c r="H1" s="143" t="s">
        <v>4</v>
      </c>
      <c r="I1" s="143"/>
      <c r="J1" s="143"/>
      <c r="K1" s="143"/>
    </row>
    <row r="2" spans="1:12" ht="18">
      <c r="A2" s="4" t="s">
        <v>5</v>
      </c>
      <c r="C2" s="1"/>
      <c r="G2" s="1" t="s">
        <v>6</v>
      </c>
      <c r="H2" s="143" t="s">
        <v>7</v>
      </c>
      <c r="I2" s="143"/>
      <c r="J2" s="143"/>
      <c r="K2" s="143"/>
    </row>
    <row r="3" spans="1:12" ht="17.25" customHeight="1">
      <c r="A3" s="5" t="s">
        <v>8</v>
      </c>
      <c r="C3" s="1"/>
      <c r="D3" s="6"/>
      <c r="E3" s="120" t="s">
        <v>60</v>
      </c>
      <c r="G3" s="1" t="s">
        <v>9</v>
      </c>
      <c r="H3" s="7">
        <v>1</v>
      </c>
      <c r="I3" s="7">
        <v>6</v>
      </c>
      <c r="J3" s="61">
        <v>2026</v>
      </c>
      <c r="K3" s="62"/>
    </row>
    <row r="4" spans="1:12" ht="13.5" thickBot="1">
      <c r="C4" s="1"/>
      <c r="D4" s="5"/>
      <c r="H4" s="8" t="s">
        <v>10</v>
      </c>
      <c r="I4" s="8" t="s">
        <v>11</v>
      </c>
      <c r="J4" s="8" t="s">
        <v>12</v>
      </c>
    </row>
    <row r="5" spans="1:12" ht="34.5" thickBot="1">
      <c r="A5" s="9" t="s">
        <v>13</v>
      </c>
      <c r="B5" s="10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63" t="s">
        <v>23</v>
      </c>
      <c r="L5" s="11" t="s">
        <v>24</v>
      </c>
    </row>
    <row r="6" spans="1:12" ht="13.5" thickBot="1">
      <c r="A6" s="102"/>
      <c r="B6" s="103"/>
      <c r="C6" s="104"/>
      <c r="D6" s="106" t="s">
        <v>32</v>
      </c>
      <c r="E6" s="107" t="s">
        <v>61</v>
      </c>
      <c r="F6" s="19">
        <v>30</v>
      </c>
      <c r="G6" s="19">
        <v>7</v>
      </c>
      <c r="H6" s="19">
        <v>8.9</v>
      </c>
      <c r="I6" s="19">
        <v>0</v>
      </c>
      <c r="J6" s="19">
        <v>107.5</v>
      </c>
      <c r="K6" s="108" t="s">
        <v>62</v>
      </c>
      <c r="L6" s="109">
        <v>29.4</v>
      </c>
    </row>
    <row r="7" spans="1:12" ht="15" customHeight="1">
      <c r="A7" s="12">
        <v>1</v>
      </c>
      <c r="B7" s="13">
        <v>1</v>
      </c>
      <c r="C7" s="105" t="s">
        <v>25</v>
      </c>
      <c r="D7" s="20" t="s">
        <v>26</v>
      </c>
      <c r="E7" s="107" t="s">
        <v>63</v>
      </c>
      <c r="F7" s="19">
        <v>200</v>
      </c>
      <c r="G7" s="19">
        <v>5.5</v>
      </c>
      <c r="H7" s="19">
        <v>4.5</v>
      </c>
      <c r="I7" s="19">
        <v>17.899999999999999</v>
      </c>
      <c r="J7" s="19">
        <v>134.19999999999999</v>
      </c>
      <c r="K7" s="108" t="s">
        <v>64</v>
      </c>
      <c r="L7" s="19">
        <v>16.3</v>
      </c>
    </row>
    <row r="8" spans="1:12" ht="15" customHeight="1">
      <c r="A8" s="14"/>
      <c r="B8" s="15"/>
      <c r="C8" s="16"/>
      <c r="D8" s="20" t="s">
        <v>27</v>
      </c>
      <c r="E8" s="107" t="s">
        <v>53</v>
      </c>
      <c r="F8" s="19">
        <v>200</v>
      </c>
      <c r="G8" s="19">
        <v>0.2</v>
      </c>
      <c r="H8" s="19">
        <v>0.1</v>
      </c>
      <c r="I8" s="19">
        <v>6.6</v>
      </c>
      <c r="J8" s="19">
        <v>27.9</v>
      </c>
      <c r="K8" s="110" t="s">
        <v>39</v>
      </c>
      <c r="L8" s="19">
        <v>4.09</v>
      </c>
    </row>
    <row r="9" spans="1:12" ht="15" customHeight="1">
      <c r="A9" s="14"/>
      <c r="B9" s="15"/>
      <c r="C9" s="16"/>
      <c r="D9" s="111" t="s">
        <v>65</v>
      </c>
      <c r="E9" s="107" t="s">
        <v>66</v>
      </c>
      <c r="F9" s="19">
        <v>100</v>
      </c>
      <c r="G9" s="19">
        <v>7.6</v>
      </c>
      <c r="H9" s="19">
        <v>0.8</v>
      </c>
      <c r="I9" s="19">
        <v>49.2</v>
      </c>
      <c r="J9" s="19">
        <v>234.4</v>
      </c>
      <c r="K9" s="110" t="s">
        <v>37</v>
      </c>
      <c r="L9" s="19">
        <v>10.9</v>
      </c>
    </row>
    <row r="10" spans="1:12" ht="15" customHeight="1">
      <c r="A10" s="14"/>
      <c r="B10" s="15"/>
      <c r="C10" s="16"/>
      <c r="D10" s="20" t="s">
        <v>29</v>
      </c>
      <c r="E10" s="107" t="s">
        <v>67</v>
      </c>
      <c r="F10" s="19">
        <v>200</v>
      </c>
      <c r="G10" s="19">
        <v>0.8</v>
      </c>
      <c r="H10" s="19">
        <v>0.8</v>
      </c>
      <c r="I10" s="19">
        <v>19.600000000000001</v>
      </c>
      <c r="J10" s="19">
        <v>88.8</v>
      </c>
      <c r="K10" s="110" t="s">
        <v>37</v>
      </c>
      <c r="L10" s="109">
        <v>45</v>
      </c>
    </row>
    <row r="11" spans="1:12" ht="15" customHeight="1">
      <c r="A11" s="14"/>
      <c r="B11" s="15"/>
      <c r="C11" s="16"/>
      <c r="D11" s="17"/>
      <c r="E11" s="18"/>
      <c r="F11" s="19"/>
      <c r="G11" s="19"/>
      <c r="H11" s="19"/>
      <c r="I11" s="19"/>
      <c r="J11" s="19"/>
      <c r="K11" s="64"/>
      <c r="L11" s="19"/>
    </row>
    <row r="12" spans="1:12" ht="15" customHeight="1">
      <c r="A12" s="14"/>
      <c r="B12" s="15"/>
      <c r="C12" s="16"/>
      <c r="D12" s="17"/>
      <c r="E12" s="18"/>
      <c r="F12" s="19"/>
      <c r="G12" s="19"/>
      <c r="H12" s="19"/>
      <c r="I12" s="19"/>
      <c r="J12" s="19"/>
      <c r="K12" s="64"/>
      <c r="L12" s="19"/>
    </row>
    <row r="13" spans="1:12" ht="15" customHeight="1">
      <c r="A13" s="21"/>
      <c r="B13" s="22"/>
      <c r="C13" s="23"/>
      <c r="D13" s="24" t="s">
        <v>30</v>
      </c>
      <c r="E13" s="25"/>
      <c r="F13" s="26">
        <f>F6+F7+F8+F9+F10</f>
        <v>730</v>
      </c>
      <c r="G13" s="26">
        <f>G6+G7+G8+G9+G10</f>
        <v>21.099999999999998</v>
      </c>
      <c r="H13" s="26">
        <f>H6+H7+H8+H9+H10</f>
        <v>15.100000000000001</v>
      </c>
      <c r="I13" s="26">
        <f>I6+I7+I8+I9+I10</f>
        <v>93.300000000000011</v>
      </c>
      <c r="J13" s="26">
        <f>J6+J7+J8+J9+J10</f>
        <v>592.79999999999995</v>
      </c>
      <c r="K13" s="65"/>
      <c r="L13" s="66">
        <f>L6+L7+L8+L9+L10</f>
        <v>105.69</v>
      </c>
    </row>
    <row r="14" spans="1:12" ht="15" customHeight="1">
      <c r="A14" s="27">
        <f>A7</f>
        <v>1</v>
      </c>
      <c r="B14" s="28">
        <f>B7</f>
        <v>1</v>
      </c>
      <c r="C14" s="29" t="s">
        <v>31</v>
      </c>
      <c r="D14" s="30" t="s">
        <v>32</v>
      </c>
      <c r="E14" s="81" t="s">
        <v>51</v>
      </c>
      <c r="F14" s="32">
        <v>40</v>
      </c>
      <c r="G14" s="32">
        <v>0.8</v>
      </c>
      <c r="H14" s="32">
        <v>0.1</v>
      </c>
      <c r="I14" s="32">
        <v>4.0999999999999996</v>
      </c>
      <c r="J14" s="32">
        <v>20.9</v>
      </c>
      <c r="K14" s="84" t="s">
        <v>52</v>
      </c>
      <c r="L14" s="68">
        <v>6.94</v>
      </c>
    </row>
    <row r="15" spans="1:12" ht="19.5" customHeight="1">
      <c r="A15" s="14"/>
      <c r="B15" s="15"/>
      <c r="C15" s="33"/>
      <c r="D15" s="30" t="s">
        <v>33</v>
      </c>
      <c r="E15" s="112" t="s">
        <v>58</v>
      </c>
      <c r="F15" s="35">
        <v>200</v>
      </c>
      <c r="G15" s="36">
        <v>4.5999999999999996</v>
      </c>
      <c r="H15" s="35">
        <v>3.3</v>
      </c>
      <c r="I15" s="35">
        <v>11.4</v>
      </c>
      <c r="J15" s="35">
        <v>93.6</v>
      </c>
      <c r="K15" s="113" t="s">
        <v>45</v>
      </c>
      <c r="L15" s="68">
        <v>13.82</v>
      </c>
    </row>
    <row r="16" spans="1:12" ht="15" customHeight="1">
      <c r="A16" s="14"/>
      <c r="B16" s="15"/>
      <c r="C16" s="33"/>
      <c r="D16" s="30" t="s">
        <v>34</v>
      </c>
      <c r="E16" s="112" t="s">
        <v>41</v>
      </c>
      <c r="F16" s="35">
        <v>90</v>
      </c>
      <c r="G16" s="36">
        <v>16.399999999999999</v>
      </c>
      <c r="H16" s="35">
        <v>15.7</v>
      </c>
      <c r="I16" s="35">
        <v>14.8</v>
      </c>
      <c r="J16" s="35">
        <v>265.7</v>
      </c>
      <c r="K16" s="113" t="s">
        <v>42</v>
      </c>
      <c r="L16" s="71">
        <v>49.8</v>
      </c>
    </row>
    <row r="17" spans="1:12" ht="15" customHeight="1">
      <c r="A17" s="14"/>
      <c r="B17" s="15"/>
      <c r="C17" s="33"/>
      <c r="D17" s="30" t="s">
        <v>35</v>
      </c>
      <c r="E17" s="112" t="s">
        <v>68</v>
      </c>
      <c r="F17" s="35">
        <v>180</v>
      </c>
      <c r="G17" s="36">
        <v>9.9</v>
      </c>
      <c r="H17" s="35">
        <v>7.6</v>
      </c>
      <c r="I17" s="35">
        <v>43.1</v>
      </c>
      <c r="J17" s="35">
        <v>280.39999999999998</v>
      </c>
      <c r="K17" s="113" t="s">
        <v>69</v>
      </c>
      <c r="L17" s="71">
        <v>10.69</v>
      </c>
    </row>
    <row r="18" spans="1:12" ht="15" customHeight="1">
      <c r="A18" s="14"/>
      <c r="B18" s="15"/>
      <c r="C18" s="33"/>
      <c r="D18" s="30" t="s">
        <v>36</v>
      </c>
      <c r="E18" s="34"/>
      <c r="F18" s="35"/>
      <c r="G18" s="36"/>
      <c r="H18" s="35"/>
      <c r="I18" s="35"/>
      <c r="J18" s="35"/>
      <c r="K18" s="70"/>
      <c r="L18" s="68"/>
    </row>
    <row r="19" spans="1:12" ht="15" customHeight="1">
      <c r="A19" s="14"/>
      <c r="B19" s="15"/>
      <c r="C19" s="33"/>
      <c r="D19" s="30" t="s">
        <v>38</v>
      </c>
      <c r="E19" s="112" t="s">
        <v>72</v>
      </c>
      <c r="F19" s="35">
        <v>80</v>
      </c>
      <c r="G19" s="36">
        <v>5.3</v>
      </c>
      <c r="H19" s="35">
        <v>1</v>
      </c>
      <c r="I19" s="35">
        <v>31.7</v>
      </c>
      <c r="J19" s="35">
        <v>156.5</v>
      </c>
      <c r="K19" s="113" t="s">
        <v>37</v>
      </c>
      <c r="L19" s="68">
        <v>10.08</v>
      </c>
    </row>
    <row r="20" spans="1:12" ht="15" customHeight="1">
      <c r="A20" s="14"/>
      <c r="B20" s="15"/>
      <c r="C20" s="33"/>
      <c r="D20" s="111" t="s">
        <v>48</v>
      </c>
      <c r="E20" s="114" t="s">
        <v>43</v>
      </c>
      <c r="F20" s="32">
        <v>30</v>
      </c>
      <c r="G20" s="32">
        <v>1</v>
      </c>
      <c r="H20" s="32">
        <v>0.7</v>
      </c>
      <c r="I20" s="32">
        <v>2.7</v>
      </c>
      <c r="J20" s="32">
        <v>21.2</v>
      </c>
      <c r="K20" s="84" t="s">
        <v>44</v>
      </c>
      <c r="L20" s="68">
        <v>5.18</v>
      </c>
    </row>
    <row r="21" spans="1:12" ht="15" customHeight="1">
      <c r="A21" s="14"/>
      <c r="B21" s="15"/>
      <c r="C21" s="33"/>
      <c r="D21" s="37" t="s">
        <v>49</v>
      </c>
      <c r="E21" s="114" t="s">
        <v>70</v>
      </c>
      <c r="F21" s="38">
        <v>200</v>
      </c>
      <c r="G21" s="39">
        <v>0.6</v>
      </c>
      <c r="H21" s="38">
        <v>0.2</v>
      </c>
      <c r="I21" s="38">
        <v>15.1</v>
      </c>
      <c r="J21" s="38">
        <v>65.400000000000006</v>
      </c>
      <c r="K21" s="115" t="s">
        <v>71</v>
      </c>
      <c r="L21" s="68">
        <v>12.97</v>
      </c>
    </row>
    <row r="22" spans="1:12" ht="15" customHeight="1" thickBot="1">
      <c r="A22" s="14"/>
      <c r="B22" s="15"/>
      <c r="C22" s="33"/>
      <c r="D22" s="40"/>
      <c r="E22" s="41"/>
      <c r="F22" s="42"/>
      <c r="G22" s="43"/>
      <c r="H22" s="42"/>
      <c r="I22" s="42"/>
      <c r="J22" s="42"/>
      <c r="K22" s="72"/>
      <c r="L22" s="68"/>
    </row>
    <row r="23" spans="1:12" ht="15" customHeight="1">
      <c r="A23" s="21"/>
      <c r="B23" s="22"/>
      <c r="C23" s="44"/>
      <c r="D23" s="45" t="s">
        <v>30</v>
      </c>
      <c r="E23" s="46"/>
      <c r="F23" s="116">
        <f>F14+F15+F16+F17+F19+F20+F21</f>
        <v>820</v>
      </c>
      <c r="G23" s="117">
        <f>G14+G15+G16+G17+G19+G20+G21</f>
        <v>38.599999999999994</v>
      </c>
      <c r="H23" s="116">
        <f>H14+H15+H16+H17+H19+H20+H21</f>
        <v>28.599999999999994</v>
      </c>
      <c r="I23" s="116">
        <f>I14+I15+I16+I17+I19+I20+I21</f>
        <v>122.9</v>
      </c>
      <c r="J23" s="116">
        <f>J14+J15+J16+J17+J19+J20+J21</f>
        <v>903.69999999999993</v>
      </c>
      <c r="K23" s="73"/>
      <c r="L23" s="74">
        <f>L14+L15+L16+L17+L19+L20+L21</f>
        <v>109.47999999999999</v>
      </c>
    </row>
    <row r="24" spans="1:12" ht="15" customHeight="1" thickBot="1">
      <c r="A24" s="48">
        <f>A7</f>
        <v>1</v>
      </c>
      <c r="B24" s="49">
        <f>B7</f>
        <v>1</v>
      </c>
      <c r="C24" s="144" t="s">
        <v>40</v>
      </c>
      <c r="D24" s="145"/>
      <c r="E24" s="50"/>
      <c r="F24" s="51">
        <f>F13+F23</f>
        <v>1550</v>
      </c>
      <c r="G24" s="51">
        <f>G13+G23</f>
        <v>59.699999999999989</v>
      </c>
      <c r="H24" s="51">
        <f>H13+H23</f>
        <v>43.699999999999996</v>
      </c>
      <c r="I24" s="51">
        <f>I13+I23</f>
        <v>216.20000000000002</v>
      </c>
      <c r="J24" s="51">
        <f>J13+J23</f>
        <v>1496.5</v>
      </c>
      <c r="K24" s="51"/>
      <c r="L24" s="75">
        <f>L13+L23</f>
        <v>215.17</v>
      </c>
    </row>
    <row r="25" spans="1:12" ht="15" customHeight="1">
      <c r="A25" s="52"/>
      <c r="B25" s="15"/>
      <c r="C25" s="33"/>
      <c r="D25" s="30" t="s">
        <v>26</v>
      </c>
      <c r="E25" s="81" t="s">
        <v>73</v>
      </c>
      <c r="F25" s="32">
        <v>200</v>
      </c>
      <c r="G25" s="32">
        <v>8.6</v>
      </c>
      <c r="H25" s="32">
        <v>11.3</v>
      </c>
      <c r="I25" s="32">
        <v>34.299999999999997</v>
      </c>
      <c r="J25" s="32">
        <v>272.8</v>
      </c>
      <c r="K25" s="118" t="s">
        <v>74</v>
      </c>
      <c r="L25" s="68">
        <v>23.54</v>
      </c>
    </row>
    <row r="26" spans="1:12" ht="15" customHeight="1">
      <c r="A26" s="52"/>
      <c r="B26" s="15"/>
      <c r="C26" s="33"/>
      <c r="D26" s="30" t="s">
        <v>27</v>
      </c>
      <c r="E26" s="81" t="s">
        <v>75</v>
      </c>
      <c r="F26" s="32">
        <v>200</v>
      </c>
      <c r="G26" s="32">
        <v>1.6</v>
      </c>
      <c r="H26" s="32">
        <v>1.1000000000000001</v>
      </c>
      <c r="I26" s="32">
        <v>8.6</v>
      </c>
      <c r="J26" s="32">
        <v>50.9</v>
      </c>
      <c r="K26" s="84" t="s">
        <v>76</v>
      </c>
      <c r="L26" s="68">
        <v>6.32</v>
      </c>
    </row>
    <row r="27" spans="1:12" ht="15" customHeight="1">
      <c r="A27" s="52"/>
      <c r="B27" s="15"/>
      <c r="C27" s="33"/>
      <c r="D27" s="30" t="s">
        <v>28</v>
      </c>
      <c r="E27" s="81" t="s">
        <v>66</v>
      </c>
      <c r="F27" s="32">
        <v>50</v>
      </c>
      <c r="G27" s="32">
        <v>3.8</v>
      </c>
      <c r="H27" s="32">
        <v>0.4</v>
      </c>
      <c r="I27" s="32">
        <v>24.6</v>
      </c>
      <c r="J27" s="32">
        <v>117.2</v>
      </c>
      <c r="K27" s="84" t="s">
        <v>37</v>
      </c>
      <c r="L27" s="68">
        <v>5.3</v>
      </c>
    </row>
    <row r="28" spans="1:12" ht="15" customHeight="1">
      <c r="A28" s="52"/>
      <c r="B28" s="15"/>
      <c r="C28" s="33"/>
      <c r="D28" s="30" t="s">
        <v>29</v>
      </c>
      <c r="E28" s="81" t="s">
        <v>78</v>
      </c>
      <c r="F28" s="32">
        <v>190</v>
      </c>
      <c r="G28" s="32">
        <v>1.7</v>
      </c>
      <c r="H28" s="32">
        <v>0.4</v>
      </c>
      <c r="I28" s="32">
        <v>15.4</v>
      </c>
      <c r="J28" s="32">
        <v>71.8</v>
      </c>
      <c r="K28" s="84" t="s">
        <v>37</v>
      </c>
      <c r="L28" s="32">
        <v>42.75</v>
      </c>
    </row>
    <row r="29" spans="1:12" ht="15" customHeight="1">
      <c r="A29" s="52"/>
      <c r="B29" s="15"/>
      <c r="C29" s="33"/>
      <c r="D29" s="119" t="s">
        <v>59</v>
      </c>
      <c r="E29" s="81" t="s">
        <v>77</v>
      </c>
      <c r="F29" s="32">
        <v>60</v>
      </c>
      <c r="G29" s="32">
        <v>0.2</v>
      </c>
      <c r="H29" s="32">
        <v>0</v>
      </c>
      <c r="I29" s="32">
        <v>39</v>
      </c>
      <c r="J29" s="32">
        <v>157</v>
      </c>
      <c r="K29" s="84" t="s">
        <v>37</v>
      </c>
      <c r="L29" s="32">
        <v>17.16</v>
      </c>
    </row>
    <row r="30" spans="1:12" ht="15" customHeight="1">
      <c r="A30" s="52"/>
      <c r="B30" s="15"/>
      <c r="C30" s="33"/>
      <c r="D30" s="40"/>
      <c r="E30" s="31"/>
      <c r="F30" s="32"/>
      <c r="G30" s="32"/>
      <c r="H30" s="32"/>
      <c r="I30" s="32"/>
      <c r="J30" s="32"/>
      <c r="K30" s="67"/>
      <c r="L30" s="32"/>
    </row>
    <row r="31" spans="1:12" ht="15" customHeight="1">
      <c r="A31" s="56"/>
      <c r="B31" s="22"/>
      <c r="C31" s="44"/>
      <c r="D31" s="45" t="s">
        <v>30</v>
      </c>
      <c r="E31" s="46"/>
      <c r="F31" s="47">
        <f>F25+F26+F27+F28+F29</f>
        <v>700</v>
      </c>
      <c r="G31" s="47">
        <f>G25+G26+G27+G28+G29</f>
        <v>15.899999999999999</v>
      </c>
      <c r="H31" s="47">
        <f>H25+H26+H27+H28+H29</f>
        <v>13.200000000000001</v>
      </c>
      <c r="I31" s="47">
        <f>I25+I26+I27+I28+I29</f>
        <v>121.9</v>
      </c>
      <c r="J31" s="47">
        <f>J25+J26+J27+J28+J29</f>
        <v>669.69999999999993</v>
      </c>
      <c r="K31" s="73"/>
      <c r="L31" s="74">
        <f>L25+L26+L27+L28+L29</f>
        <v>95.07</v>
      </c>
    </row>
    <row r="32" spans="1:12" ht="15" customHeight="1">
      <c r="A32" s="28">
        <v>1</v>
      </c>
      <c r="B32" s="28">
        <v>2</v>
      </c>
      <c r="C32" s="29" t="s">
        <v>31</v>
      </c>
      <c r="D32" s="30" t="s">
        <v>32</v>
      </c>
      <c r="E32" s="81" t="s">
        <v>79</v>
      </c>
      <c r="F32" s="32">
        <v>60</v>
      </c>
      <c r="G32" s="32">
        <v>0.6</v>
      </c>
      <c r="H32" s="32">
        <v>3.1</v>
      </c>
      <c r="I32" s="32">
        <v>1.8</v>
      </c>
      <c r="J32" s="32">
        <v>37.5</v>
      </c>
      <c r="K32" s="84" t="s">
        <v>80</v>
      </c>
      <c r="L32" s="32">
        <v>9.25</v>
      </c>
    </row>
    <row r="33" spans="1:12" ht="21.75" customHeight="1">
      <c r="A33" s="52"/>
      <c r="B33" s="15"/>
      <c r="C33" s="33"/>
      <c r="D33" s="30" t="s">
        <v>33</v>
      </c>
      <c r="E33" s="121" t="s">
        <v>81</v>
      </c>
      <c r="F33" s="90">
        <v>200</v>
      </c>
      <c r="G33" s="90">
        <v>4.8</v>
      </c>
      <c r="H33" s="90">
        <v>5.8</v>
      </c>
      <c r="I33" s="90">
        <v>13.6</v>
      </c>
      <c r="J33" s="90">
        <v>125.5</v>
      </c>
      <c r="K33" s="98" t="s">
        <v>54</v>
      </c>
      <c r="L33" s="93">
        <v>13.25</v>
      </c>
    </row>
    <row r="34" spans="1:12" ht="15" customHeight="1">
      <c r="A34" s="52"/>
      <c r="B34" s="15"/>
      <c r="C34" s="33"/>
      <c r="D34" s="30" t="s">
        <v>34</v>
      </c>
      <c r="E34" s="112" t="s">
        <v>82</v>
      </c>
      <c r="F34" s="32">
        <v>100</v>
      </c>
      <c r="G34" s="32">
        <v>32.1</v>
      </c>
      <c r="H34" s="32">
        <v>2.4</v>
      </c>
      <c r="I34" s="32">
        <v>1.1000000000000001</v>
      </c>
      <c r="J34" s="32">
        <v>154.80000000000001</v>
      </c>
      <c r="K34" s="84" t="s">
        <v>83</v>
      </c>
      <c r="L34" s="68">
        <v>49.9</v>
      </c>
    </row>
    <row r="35" spans="1:12" ht="15" customHeight="1">
      <c r="A35" s="52"/>
      <c r="B35" s="15"/>
      <c r="C35" s="33"/>
      <c r="D35" s="30" t="s">
        <v>35</v>
      </c>
      <c r="E35" s="112" t="s">
        <v>46</v>
      </c>
      <c r="F35" s="32">
        <v>180</v>
      </c>
      <c r="G35" s="32">
        <v>3.7</v>
      </c>
      <c r="H35" s="32">
        <v>6.4</v>
      </c>
      <c r="I35" s="32">
        <v>23.8</v>
      </c>
      <c r="J35" s="32">
        <v>167.2</v>
      </c>
      <c r="K35" s="84" t="s">
        <v>47</v>
      </c>
      <c r="L35" s="68">
        <v>22.3</v>
      </c>
    </row>
    <row r="36" spans="1:12" ht="15" customHeight="1">
      <c r="A36" s="52"/>
      <c r="B36" s="15"/>
      <c r="C36" s="33"/>
      <c r="D36" s="30" t="s">
        <v>36</v>
      </c>
      <c r="E36" s="34"/>
      <c r="F36" s="32"/>
      <c r="G36" s="32"/>
      <c r="H36" s="32"/>
      <c r="I36" s="32"/>
      <c r="J36" s="32"/>
      <c r="K36" s="67"/>
      <c r="L36" s="68"/>
    </row>
    <row r="37" spans="1:12" ht="15" customHeight="1">
      <c r="A37" s="52"/>
      <c r="B37" s="15"/>
      <c r="C37" s="33"/>
      <c r="D37" s="30" t="s">
        <v>38</v>
      </c>
      <c r="E37" s="112" t="s">
        <v>85</v>
      </c>
      <c r="F37" s="32">
        <v>100</v>
      </c>
      <c r="G37" s="32">
        <v>6.6</v>
      </c>
      <c r="H37" s="32">
        <v>1.2</v>
      </c>
      <c r="I37" s="32">
        <v>39.6</v>
      </c>
      <c r="J37" s="32">
        <v>195.6</v>
      </c>
      <c r="K37" s="84" t="s">
        <v>37</v>
      </c>
      <c r="L37" s="68">
        <v>9.6</v>
      </c>
    </row>
    <row r="38" spans="1:12" ht="15" customHeight="1">
      <c r="A38" s="52"/>
      <c r="B38" s="15"/>
      <c r="C38" s="33"/>
      <c r="D38" s="37" t="s">
        <v>49</v>
      </c>
      <c r="E38" s="114" t="s">
        <v>55</v>
      </c>
      <c r="F38" s="32">
        <v>200</v>
      </c>
      <c r="G38" s="32">
        <v>0.6</v>
      </c>
      <c r="H38" s="32">
        <v>0.4</v>
      </c>
      <c r="I38" s="32">
        <v>32.6</v>
      </c>
      <c r="J38" s="32">
        <v>136.4</v>
      </c>
      <c r="K38" s="84" t="s">
        <v>84</v>
      </c>
      <c r="L38" s="68">
        <v>15.95</v>
      </c>
    </row>
    <row r="39" spans="1:12" ht="15" customHeight="1">
      <c r="A39" s="56"/>
      <c r="B39" s="22"/>
      <c r="C39" s="44"/>
      <c r="D39" s="45" t="s">
        <v>30</v>
      </c>
      <c r="E39" s="46"/>
      <c r="F39" s="47">
        <f>F32+F33+F34+F35+F37+F38</f>
        <v>840</v>
      </c>
      <c r="G39" s="47">
        <f>G32+G33+G34+G35+G37+G38</f>
        <v>48.400000000000006</v>
      </c>
      <c r="H39" s="47">
        <f>H32+H33+H34+H35+H37+H38</f>
        <v>19.3</v>
      </c>
      <c r="I39" s="47">
        <f>I32+I33+I34+I35+I37+I38</f>
        <v>112.5</v>
      </c>
      <c r="J39" s="47">
        <f>J32+J33+J34+J35+J37+J38</f>
        <v>817</v>
      </c>
      <c r="K39" s="73"/>
      <c r="L39" s="74">
        <f>L32+L33+L34+L35+L37+L38</f>
        <v>120.25</v>
      </c>
    </row>
    <row r="40" spans="1:12" ht="15" customHeight="1" thickBot="1">
      <c r="A40" s="57">
        <v>1</v>
      </c>
      <c r="B40" s="57">
        <v>2</v>
      </c>
      <c r="C40" s="144" t="s">
        <v>40</v>
      </c>
      <c r="D40" s="145"/>
      <c r="E40" s="50"/>
      <c r="F40" s="51">
        <f>F31+F39</f>
        <v>1540</v>
      </c>
      <c r="G40" s="51">
        <f>G31+G39</f>
        <v>64.300000000000011</v>
      </c>
      <c r="H40" s="51">
        <f>H31+H39</f>
        <v>32.5</v>
      </c>
      <c r="I40" s="51">
        <f>I31+I39</f>
        <v>234.4</v>
      </c>
      <c r="J40" s="51">
        <f>J31+J39</f>
        <v>1486.6999999999998</v>
      </c>
      <c r="K40" s="51"/>
      <c r="L40" s="75">
        <f>L31+L39</f>
        <v>215.32</v>
      </c>
    </row>
    <row r="41" spans="1:12" ht="15" customHeight="1">
      <c r="A41" s="12">
        <v>1</v>
      </c>
      <c r="B41" s="13">
        <v>3</v>
      </c>
      <c r="C41" s="53" t="s">
        <v>25</v>
      </c>
      <c r="D41" s="122" t="s">
        <v>32</v>
      </c>
      <c r="E41" s="124" t="s">
        <v>86</v>
      </c>
      <c r="F41" s="123">
        <v>10</v>
      </c>
      <c r="G41" s="123">
        <v>0.1</v>
      </c>
      <c r="H41" s="123">
        <v>7.3</v>
      </c>
      <c r="I41" s="123">
        <v>0.1</v>
      </c>
      <c r="J41" s="123">
        <v>66.099999999999994</v>
      </c>
      <c r="K41" s="125" t="s">
        <v>87</v>
      </c>
      <c r="L41" s="123">
        <v>9.9499999999999993</v>
      </c>
    </row>
    <row r="42" spans="1:12" ht="15" customHeight="1">
      <c r="A42" s="14"/>
      <c r="B42" s="15"/>
      <c r="C42" s="33"/>
      <c r="D42" s="30" t="s">
        <v>26</v>
      </c>
      <c r="E42" s="81" t="s">
        <v>88</v>
      </c>
      <c r="F42" s="32">
        <v>200</v>
      </c>
      <c r="G42" s="32">
        <v>5.3</v>
      </c>
      <c r="H42" s="32">
        <v>5.7</v>
      </c>
      <c r="I42" s="32">
        <v>25.3</v>
      </c>
      <c r="J42" s="32">
        <v>174.2</v>
      </c>
      <c r="K42" s="118" t="s">
        <v>89</v>
      </c>
      <c r="L42" s="32">
        <v>24.03</v>
      </c>
    </row>
    <row r="43" spans="1:12" ht="15" customHeight="1">
      <c r="A43" s="14"/>
      <c r="B43" s="15"/>
      <c r="C43" s="33"/>
      <c r="D43" s="30" t="s">
        <v>27</v>
      </c>
      <c r="E43" s="81" t="s">
        <v>90</v>
      </c>
      <c r="F43" s="32">
        <v>250</v>
      </c>
      <c r="G43" s="32">
        <v>5.9</v>
      </c>
      <c r="H43" s="32">
        <v>4.4000000000000004</v>
      </c>
      <c r="I43" s="32">
        <v>15.6</v>
      </c>
      <c r="J43" s="32">
        <v>125.5</v>
      </c>
      <c r="K43" s="84" t="s">
        <v>91</v>
      </c>
      <c r="L43" s="32">
        <v>15.78</v>
      </c>
    </row>
    <row r="44" spans="1:12" ht="15" customHeight="1">
      <c r="A44" s="14"/>
      <c r="B44" s="15"/>
      <c r="C44" s="33"/>
      <c r="D44" s="30" t="s">
        <v>28</v>
      </c>
      <c r="E44" s="81" t="s">
        <v>66</v>
      </c>
      <c r="F44" s="32">
        <v>50</v>
      </c>
      <c r="G44" s="32">
        <v>3.8</v>
      </c>
      <c r="H44" s="32">
        <v>0.4</v>
      </c>
      <c r="I44" s="32">
        <v>24.6</v>
      </c>
      <c r="J44" s="32">
        <v>117.2</v>
      </c>
      <c r="K44" s="84" t="s">
        <v>37</v>
      </c>
      <c r="L44" s="68">
        <v>5.6</v>
      </c>
    </row>
    <row r="45" spans="1:12" ht="15" customHeight="1">
      <c r="A45" s="14"/>
      <c r="B45" s="15"/>
      <c r="C45" s="33"/>
      <c r="D45" s="30" t="s">
        <v>29</v>
      </c>
      <c r="E45" s="81" t="s">
        <v>92</v>
      </c>
      <c r="F45" s="32">
        <v>190</v>
      </c>
      <c r="G45" s="32">
        <v>2.9</v>
      </c>
      <c r="H45" s="32">
        <v>1</v>
      </c>
      <c r="I45" s="32">
        <v>39.9</v>
      </c>
      <c r="J45" s="32">
        <v>179.6</v>
      </c>
      <c r="K45" s="67" t="s">
        <v>37</v>
      </c>
      <c r="L45" s="68">
        <v>27.81</v>
      </c>
    </row>
    <row r="46" spans="1:12" ht="15" customHeight="1">
      <c r="A46" s="14"/>
      <c r="B46" s="15"/>
      <c r="C46" s="33"/>
      <c r="D46" s="40"/>
      <c r="E46" s="31"/>
      <c r="F46" s="32"/>
      <c r="G46" s="32"/>
      <c r="H46" s="32"/>
      <c r="I46" s="32"/>
      <c r="J46" s="32"/>
      <c r="K46" s="67"/>
      <c r="L46" s="32"/>
    </row>
    <row r="47" spans="1:12" ht="15" customHeight="1">
      <c r="A47" s="14"/>
      <c r="B47" s="15"/>
      <c r="C47" s="33"/>
      <c r="D47" s="40"/>
      <c r="E47" s="31"/>
      <c r="F47" s="32"/>
      <c r="G47" s="32"/>
      <c r="H47" s="32"/>
      <c r="I47" s="32"/>
      <c r="J47" s="32"/>
      <c r="K47" s="67"/>
      <c r="L47" s="32"/>
    </row>
    <row r="48" spans="1:12" ht="15" customHeight="1">
      <c r="A48" s="21"/>
      <c r="B48" s="22"/>
      <c r="C48" s="44"/>
      <c r="D48" s="45" t="s">
        <v>30</v>
      </c>
      <c r="E48" s="46"/>
      <c r="F48" s="47">
        <f>F41+F42+F43+F44+F45</f>
        <v>700</v>
      </c>
      <c r="G48" s="47">
        <f>G41+G42+G43+G44+G45</f>
        <v>18</v>
      </c>
      <c r="H48" s="47">
        <f>H41+H42+H43+H44+H45</f>
        <v>18.799999999999997</v>
      </c>
      <c r="I48" s="47">
        <f>I41+I42+I43+I44+I45</f>
        <v>105.5</v>
      </c>
      <c r="J48" s="47">
        <f>J41+J42+J43+J44+J45</f>
        <v>662.59999999999991</v>
      </c>
      <c r="K48" s="73"/>
      <c r="L48" s="74">
        <f>L41+L42+L43+L44+L45</f>
        <v>83.17</v>
      </c>
    </row>
    <row r="49" spans="1:12" ht="18.75" customHeight="1">
      <c r="A49" s="27">
        <f>A41</f>
        <v>1</v>
      </c>
      <c r="B49" s="28">
        <f>B41</f>
        <v>3</v>
      </c>
      <c r="C49" s="29" t="s">
        <v>31</v>
      </c>
      <c r="D49" s="30" t="s">
        <v>32</v>
      </c>
      <c r="E49" s="58" t="s">
        <v>93</v>
      </c>
      <c r="F49" s="92">
        <v>90</v>
      </c>
      <c r="G49" s="90">
        <v>1</v>
      </c>
      <c r="H49" s="90">
        <v>0.2</v>
      </c>
      <c r="I49" s="90">
        <v>3.4</v>
      </c>
      <c r="J49" s="90">
        <v>19.3</v>
      </c>
      <c r="K49" s="91" t="s">
        <v>94</v>
      </c>
      <c r="L49" s="90">
        <v>17.45</v>
      </c>
    </row>
    <row r="50" spans="1:12" ht="17.25" customHeight="1">
      <c r="A50" s="14"/>
      <c r="B50" s="15"/>
      <c r="C50" s="33"/>
      <c r="D50" s="30" t="s">
        <v>33</v>
      </c>
      <c r="E50" s="34" t="s">
        <v>95</v>
      </c>
      <c r="F50" s="87">
        <v>200</v>
      </c>
      <c r="G50" s="90">
        <v>7.9</v>
      </c>
      <c r="H50" s="90">
        <v>4.5</v>
      </c>
      <c r="I50" s="90">
        <v>12.4</v>
      </c>
      <c r="J50" s="90">
        <v>122</v>
      </c>
      <c r="K50" s="91" t="s">
        <v>50</v>
      </c>
      <c r="L50" s="93">
        <v>12.23</v>
      </c>
    </row>
    <row r="51" spans="1:12" ht="15" customHeight="1">
      <c r="A51" s="14"/>
      <c r="B51" s="15"/>
      <c r="C51" s="33"/>
      <c r="D51" s="30" t="s">
        <v>34</v>
      </c>
      <c r="E51" s="126" t="s">
        <v>98</v>
      </c>
      <c r="F51" s="35">
        <v>90</v>
      </c>
      <c r="G51" s="32">
        <v>15.3</v>
      </c>
      <c r="H51" s="32">
        <v>14.9</v>
      </c>
      <c r="I51" s="32">
        <v>3.5</v>
      </c>
      <c r="J51" s="32">
        <v>208.9</v>
      </c>
      <c r="K51" s="84" t="s">
        <v>99</v>
      </c>
      <c r="L51" s="68">
        <v>68.099999999999994</v>
      </c>
    </row>
    <row r="52" spans="1:12" ht="15" customHeight="1">
      <c r="A52" s="14"/>
      <c r="B52" s="15"/>
      <c r="C52" s="33"/>
      <c r="D52" s="30" t="s">
        <v>35</v>
      </c>
      <c r="E52" s="126" t="s">
        <v>96</v>
      </c>
      <c r="F52" s="35">
        <v>170</v>
      </c>
      <c r="G52" s="32">
        <v>6</v>
      </c>
      <c r="H52" s="32">
        <v>5.6</v>
      </c>
      <c r="I52" s="32">
        <v>37.200000000000003</v>
      </c>
      <c r="J52" s="32">
        <v>223</v>
      </c>
      <c r="K52" s="84" t="s">
        <v>97</v>
      </c>
      <c r="L52" s="68">
        <v>13.26</v>
      </c>
    </row>
    <row r="53" spans="1:12" ht="15" customHeight="1">
      <c r="A53" s="14"/>
      <c r="B53" s="15"/>
      <c r="C53" s="33"/>
      <c r="D53" s="30" t="s">
        <v>36</v>
      </c>
      <c r="E53" s="126" t="s">
        <v>66</v>
      </c>
      <c r="F53" s="35">
        <v>100</v>
      </c>
      <c r="G53" s="32">
        <v>7.6</v>
      </c>
      <c r="H53" s="32">
        <v>0.8</v>
      </c>
      <c r="I53" s="32">
        <v>49.2</v>
      </c>
      <c r="J53" s="32">
        <v>234.4</v>
      </c>
      <c r="K53" s="84" t="s">
        <v>37</v>
      </c>
      <c r="L53" s="68">
        <v>10.199999999999999</v>
      </c>
    </row>
    <row r="54" spans="1:12" ht="15" customHeight="1">
      <c r="A54" s="14"/>
      <c r="B54" s="15"/>
      <c r="C54" s="33"/>
      <c r="D54" s="30" t="s">
        <v>38</v>
      </c>
      <c r="E54" s="34"/>
      <c r="F54" s="35"/>
      <c r="G54" s="32"/>
      <c r="H54" s="32"/>
      <c r="I54" s="32"/>
      <c r="J54" s="32"/>
      <c r="K54" s="67"/>
      <c r="L54" s="68"/>
    </row>
    <row r="55" spans="1:12" ht="15" customHeight="1">
      <c r="A55" s="14"/>
      <c r="B55" s="15"/>
      <c r="C55" s="33"/>
      <c r="D55" s="40" t="s">
        <v>48</v>
      </c>
      <c r="E55" s="95"/>
      <c r="F55" s="38"/>
      <c r="G55" s="32"/>
      <c r="H55" s="32"/>
      <c r="I55" s="32"/>
      <c r="J55" s="32"/>
      <c r="K55" s="84"/>
      <c r="L55" s="68"/>
    </row>
    <row r="56" spans="1:12" ht="15" customHeight="1">
      <c r="A56" s="14"/>
      <c r="B56" s="15"/>
      <c r="C56" s="33"/>
      <c r="D56" s="37" t="s">
        <v>49</v>
      </c>
      <c r="E56" s="126" t="s">
        <v>100</v>
      </c>
      <c r="F56" s="35">
        <v>200</v>
      </c>
      <c r="G56" s="32">
        <v>0.3</v>
      </c>
      <c r="H56" s="32">
        <v>0.1</v>
      </c>
      <c r="I56" s="32">
        <v>10.199999999999999</v>
      </c>
      <c r="J56" s="32">
        <v>42.8</v>
      </c>
      <c r="K56" s="84" t="s">
        <v>101</v>
      </c>
      <c r="L56" s="68">
        <v>10.199999999999999</v>
      </c>
    </row>
    <row r="57" spans="1:12" ht="15" customHeight="1">
      <c r="A57" s="21"/>
      <c r="B57" s="22"/>
      <c r="C57" s="44"/>
      <c r="D57" s="45" t="s">
        <v>30</v>
      </c>
      <c r="E57" s="59"/>
      <c r="F57" s="128">
        <f>F49+F50+F51+F52+F53+F56</f>
        <v>850</v>
      </c>
      <c r="G57" s="60">
        <f>G49+G50+G51+G52+G53+G56</f>
        <v>38.1</v>
      </c>
      <c r="H57" s="60">
        <f>H49+H50+H51+H52+H53+H56</f>
        <v>26.100000000000005</v>
      </c>
      <c r="I57" s="60">
        <f>I49+I50+I51+I52+I53+I56</f>
        <v>115.9</v>
      </c>
      <c r="J57" s="60">
        <f>J49+J50+J51+J52+J53+J56</f>
        <v>850.4</v>
      </c>
      <c r="K57" s="127"/>
      <c r="L57" s="74">
        <f>L49+L50+L51+L52+L53+L56</f>
        <v>131.44</v>
      </c>
    </row>
    <row r="58" spans="1:12" ht="15" customHeight="1" thickBot="1">
      <c r="A58" s="48">
        <f>A41</f>
        <v>1</v>
      </c>
      <c r="B58" s="49">
        <f>B41</f>
        <v>3</v>
      </c>
      <c r="C58" s="144" t="s">
        <v>40</v>
      </c>
      <c r="D58" s="145"/>
      <c r="E58" s="50"/>
      <c r="F58" s="51">
        <f>F48+F57</f>
        <v>1550</v>
      </c>
      <c r="G58" s="51">
        <f>G48+G57</f>
        <v>56.1</v>
      </c>
      <c r="H58" s="51">
        <f>H48+H57</f>
        <v>44.900000000000006</v>
      </c>
      <c r="I58" s="51">
        <f>I48+I57</f>
        <v>221.4</v>
      </c>
      <c r="J58" s="51">
        <f>J48+J57</f>
        <v>1513</v>
      </c>
      <c r="K58" s="51"/>
      <c r="L58" s="51">
        <f>L48+L57</f>
        <v>214.61</v>
      </c>
    </row>
    <row r="59" spans="1:12" ht="15" customHeight="1" thickBot="1">
      <c r="A59" s="12">
        <v>1</v>
      </c>
      <c r="B59" s="13">
        <v>4</v>
      </c>
      <c r="C59" s="53" t="s">
        <v>25</v>
      </c>
      <c r="D59" s="132" t="s">
        <v>32</v>
      </c>
      <c r="E59" s="82" t="s">
        <v>61</v>
      </c>
      <c r="F59" s="55">
        <v>30</v>
      </c>
      <c r="G59" s="55">
        <v>7</v>
      </c>
      <c r="H59" s="55">
        <v>8.9</v>
      </c>
      <c r="I59" s="55">
        <v>0</v>
      </c>
      <c r="J59" s="55">
        <v>107.5</v>
      </c>
      <c r="K59" s="83" t="s">
        <v>62</v>
      </c>
      <c r="L59" s="76">
        <v>22.9</v>
      </c>
    </row>
    <row r="60" spans="1:12" ht="15" customHeight="1">
      <c r="A60" s="14"/>
      <c r="B60" s="15"/>
      <c r="C60" s="33"/>
      <c r="D60" s="54" t="s">
        <v>26</v>
      </c>
      <c r="E60" s="129" t="s">
        <v>102</v>
      </c>
      <c r="F60" s="130">
        <v>200</v>
      </c>
      <c r="G60" s="130">
        <v>5</v>
      </c>
      <c r="H60" s="130">
        <v>5.9</v>
      </c>
      <c r="I60" s="130">
        <v>24</v>
      </c>
      <c r="J60" s="130">
        <v>168.9</v>
      </c>
      <c r="K60" s="131" t="s">
        <v>103</v>
      </c>
      <c r="L60" s="130">
        <v>18.55</v>
      </c>
    </row>
    <row r="61" spans="1:12" ht="15" customHeight="1">
      <c r="A61" s="14"/>
      <c r="B61" s="15"/>
      <c r="C61" s="33"/>
      <c r="D61" s="30" t="s">
        <v>27</v>
      </c>
      <c r="E61" s="81" t="s">
        <v>104</v>
      </c>
      <c r="F61" s="32">
        <v>200</v>
      </c>
      <c r="G61" s="32">
        <v>3.9</v>
      </c>
      <c r="H61" s="32">
        <v>2.9</v>
      </c>
      <c r="I61" s="32">
        <v>11.2</v>
      </c>
      <c r="J61" s="32">
        <v>86</v>
      </c>
      <c r="K61" s="84" t="s">
        <v>105</v>
      </c>
      <c r="L61" s="32">
        <v>12.75</v>
      </c>
    </row>
    <row r="62" spans="1:12" ht="15" customHeight="1">
      <c r="A62" s="14"/>
      <c r="B62" s="15"/>
      <c r="C62" s="33"/>
      <c r="D62" s="30" t="s">
        <v>28</v>
      </c>
      <c r="E62" s="81" t="s">
        <v>66</v>
      </c>
      <c r="F62" s="32">
        <v>70</v>
      </c>
      <c r="G62" s="32">
        <v>5.3</v>
      </c>
      <c r="H62" s="32">
        <v>0.6</v>
      </c>
      <c r="I62" s="32">
        <v>34.4</v>
      </c>
      <c r="J62" s="32">
        <v>164.1</v>
      </c>
      <c r="K62" s="84" t="s">
        <v>37</v>
      </c>
      <c r="L62" s="68">
        <v>8.8000000000000007</v>
      </c>
    </row>
    <row r="63" spans="1:12" ht="15" customHeight="1">
      <c r="A63" s="14"/>
      <c r="B63" s="15"/>
      <c r="C63" s="33"/>
      <c r="D63" s="30" t="s">
        <v>29</v>
      </c>
      <c r="E63" s="81" t="s">
        <v>78</v>
      </c>
      <c r="F63" s="32">
        <v>200</v>
      </c>
      <c r="G63" s="32">
        <v>1.8</v>
      </c>
      <c r="H63" s="32">
        <v>0.4</v>
      </c>
      <c r="I63" s="32">
        <v>16.2</v>
      </c>
      <c r="J63" s="32">
        <v>75.599999999999994</v>
      </c>
      <c r="K63" s="84" t="s">
        <v>37</v>
      </c>
      <c r="L63" s="68">
        <v>33.5</v>
      </c>
    </row>
    <row r="64" spans="1:12" ht="15" customHeight="1">
      <c r="A64" s="14"/>
      <c r="B64" s="15"/>
      <c r="C64" s="33"/>
      <c r="D64" s="40"/>
      <c r="E64" s="31"/>
      <c r="F64" s="32"/>
      <c r="G64" s="32"/>
      <c r="H64" s="32"/>
      <c r="I64" s="32"/>
      <c r="J64" s="32"/>
      <c r="K64" s="67"/>
      <c r="L64" s="32"/>
    </row>
    <row r="65" spans="1:12" ht="15" customHeight="1">
      <c r="A65" s="14"/>
      <c r="B65" s="15"/>
      <c r="C65" s="33"/>
      <c r="D65" s="40"/>
      <c r="E65" s="31"/>
      <c r="F65" s="32"/>
      <c r="G65" s="32"/>
      <c r="H65" s="32"/>
      <c r="I65" s="32"/>
      <c r="J65" s="32"/>
      <c r="K65" s="67"/>
      <c r="L65" s="32"/>
    </row>
    <row r="66" spans="1:12" ht="15" customHeight="1">
      <c r="A66" s="21"/>
      <c r="B66" s="22"/>
      <c r="C66" s="44"/>
      <c r="D66" s="45" t="s">
        <v>30</v>
      </c>
      <c r="E66" s="46"/>
      <c r="F66" s="47">
        <f>F59+F60+F61+F62+F63</f>
        <v>700</v>
      </c>
      <c r="G66" s="47">
        <f>G59+G60+G61+G62+G63</f>
        <v>23</v>
      </c>
      <c r="H66" s="47">
        <f>H59+H60+H61+H62+H63</f>
        <v>18.7</v>
      </c>
      <c r="I66" s="47">
        <f>I59+I60+I61+I62+I63</f>
        <v>85.8</v>
      </c>
      <c r="J66" s="47">
        <f>J59+J60+J61+J62+J63</f>
        <v>602.1</v>
      </c>
      <c r="K66" s="73"/>
      <c r="L66" s="74">
        <f>L59+L60+L61+L62+L63</f>
        <v>96.5</v>
      </c>
    </row>
    <row r="67" spans="1:12" ht="15" customHeight="1">
      <c r="A67" s="27">
        <f>A59</f>
        <v>1</v>
      </c>
      <c r="B67" s="28">
        <f>B59</f>
        <v>4</v>
      </c>
      <c r="C67" s="29" t="s">
        <v>31</v>
      </c>
      <c r="D67" s="30" t="s">
        <v>32</v>
      </c>
      <c r="E67" s="133" t="s">
        <v>106</v>
      </c>
      <c r="F67" s="134">
        <v>60</v>
      </c>
      <c r="G67" s="32">
        <v>0.8</v>
      </c>
      <c r="H67" s="32">
        <v>0.1</v>
      </c>
      <c r="I67" s="32">
        <v>2.9</v>
      </c>
      <c r="J67" s="32">
        <v>15.4</v>
      </c>
      <c r="K67" s="84" t="s">
        <v>107</v>
      </c>
      <c r="L67" s="32">
        <v>6.85</v>
      </c>
    </row>
    <row r="68" spans="1:12" ht="15" customHeight="1">
      <c r="A68" s="14"/>
      <c r="B68" s="15"/>
      <c r="C68" s="33"/>
      <c r="D68" s="30" t="s">
        <v>33</v>
      </c>
      <c r="E68" s="126" t="s">
        <v>108</v>
      </c>
      <c r="F68" s="35">
        <v>200</v>
      </c>
      <c r="G68" s="32">
        <v>4.3</v>
      </c>
      <c r="H68" s="32">
        <v>3.5</v>
      </c>
      <c r="I68" s="32">
        <v>7.5</v>
      </c>
      <c r="J68" s="32">
        <v>78.3</v>
      </c>
      <c r="K68" s="84" t="s">
        <v>57</v>
      </c>
      <c r="L68" s="32">
        <v>12.53</v>
      </c>
    </row>
    <row r="69" spans="1:12" ht="15" customHeight="1">
      <c r="A69" s="14"/>
      <c r="B69" s="15"/>
      <c r="C69" s="33"/>
      <c r="D69" s="30" t="s">
        <v>34</v>
      </c>
      <c r="E69" s="135" t="s">
        <v>109</v>
      </c>
      <c r="F69" s="35">
        <v>200</v>
      </c>
      <c r="G69" s="32">
        <v>27.3</v>
      </c>
      <c r="H69" s="32">
        <v>6.5</v>
      </c>
      <c r="I69" s="32">
        <v>33.299999999999997</v>
      </c>
      <c r="J69" s="32">
        <v>300.60000000000002</v>
      </c>
      <c r="K69" s="84" t="s">
        <v>110</v>
      </c>
      <c r="L69" s="32">
        <v>41.8</v>
      </c>
    </row>
    <row r="70" spans="1:12" ht="15" customHeight="1">
      <c r="A70" s="14"/>
      <c r="B70" s="15"/>
      <c r="C70" s="33"/>
      <c r="D70" s="30" t="s">
        <v>35</v>
      </c>
      <c r="E70" s="94"/>
      <c r="F70" s="35"/>
      <c r="G70" s="32"/>
      <c r="H70" s="32"/>
      <c r="I70" s="32"/>
      <c r="J70" s="32"/>
      <c r="K70" s="84"/>
      <c r="L70" s="32"/>
    </row>
    <row r="71" spans="1:12" ht="15" customHeight="1">
      <c r="A71" s="14"/>
      <c r="B71" s="15"/>
      <c r="C71" s="33"/>
      <c r="D71" s="30" t="s">
        <v>36</v>
      </c>
      <c r="E71" s="34"/>
      <c r="F71" s="35"/>
      <c r="G71" s="32"/>
      <c r="H71" s="32"/>
      <c r="I71" s="32"/>
      <c r="J71" s="32"/>
      <c r="K71" s="67"/>
      <c r="L71" s="32"/>
    </row>
    <row r="72" spans="1:12" ht="15" customHeight="1">
      <c r="A72" s="14"/>
      <c r="B72" s="15"/>
      <c r="C72" s="33"/>
      <c r="D72" s="30" t="s">
        <v>38</v>
      </c>
      <c r="E72" s="34" t="s">
        <v>85</v>
      </c>
      <c r="F72" s="35">
        <v>60</v>
      </c>
      <c r="G72" s="32">
        <v>4</v>
      </c>
      <c r="H72" s="32">
        <v>0.7</v>
      </c>
      <c r="I72" s="32">
        <v>23.8</v>
      </c>
      <c r="J72" s="32">
        <v>117.4</v>
      </c>
      <c r="K72" s="67" t="s">
        <v>37</v>
      </c>
      <c r="L72" s="32">
        <v>6.9</v>
      </c>
    </row>
    <row r="73" spans="1:12" ht="15" customHeight="1">
      <c r="A73" s="14"/>
      <c r="B73" s="15"/>
      <c r="C73" s="33"/>
      <c r="D73" s="97" t="s">
        <v>49</v>
      </c>
      <c r="E73" s="136" t="s">
        <v>55</v>
      </c>
      <c r="F73" s="38">
        <v>200</v>
      </c>
      <c r="G73" s="32">
        <v>0.6</v>
      </c>
      <c r="H73" s="32">
        <v>0.4</v>
      </c>
      <c r="I73" s="32">
        <v>32.6</v>
      </c>
      <c r="J73" s="32">
        <v>136.4</v>
      </c>
      <c r="K73" s="84" t="s">
        <v>37</v>
      </c>
      <c r="L73" s="32">
        <v>15.3</v>
      </c>
    </row>
    <row r="74" spans="1:12" ht="15" customHeight="1" thickBot="1">
      <c r="A74" s="14"/>
      <c r="B74" s="15"/>
      <c r="C74" s="33"/>
      <c r="D74" s="40" t="s">
        <v>59</v>
      </c>
      <c r="E74" s="41" t="s">
        <v>111</v>
      </c>
      <c r="F74" s="137">
        <v>150</v>
      </c>
      <c r="G74" s="32">
        <v>16.5</v>
      </c>
      <c r="H74" s="32">
        <v>7.5</v>
      </c>
      <c r="I74" s="32">
        <v>28.8</v>
      </c>
      <c r="J74" s="32">
        <v>248.7</v>
      </c>
      <c r="K74" s="84" t="s">
        <v>37</v>
      </c>
      <c r="L74" s="32">
        <v>35.1</v>
      </c>
    </row>
    <row r="75" spans="1:12" ht="15" customHeight="1">
      <c r="A75" s="21"/>
      <c r="B75" s="22"/>
      <c r="C75" s="44"/>
      <c r="D75" s="45" t="s">
        <v>30</v>
      </c>
      <c r="E75" s="46"/>
      <c r="F75" s="116">
        <f>F67+F68+F69+F72+F73+F74</f>
        <v>870</v>
      </c>
      <c r="G75" s="47">
        <f>G67+G68+G69+G72+G73+G74</f>
        <v>53.5</v>
      </c>
      <c r="H75" s="47">
        <f>H67+H68+H69+H72+H73+H74</f>
        <v>18.7</v>
      </c>
      <c r="I75" s="47">
        <f>I67+I68+I69+I72+I73+I74</f>
        <v>128.9</v>
      </c>
      <c r="J75" s="47">
        <f>J67+J68+J69+J72+J73+J74</f>
        <v>896.8</v>
      </c>
      <c r="K75" s="73"/>
      <c r="L75" s="74">
        <f>L67+L68+L69+L72+L73+L74</f>
        <v>118.47999999999999</v>
      </c>
    </row>
    <row r="76" spans="1:12" ht="15" customHeight="1" thickBot="1">
      <c r="A76" s="48">
        <f>A59</f>
        <v>1</v>
      </c>
      <c r="B76" s="49">
        <f>B59</f>
        <v>4</v>
      </c>
      <c r="C76" s="144" t="s">
        <v>40</v>
      </c>
      <c r="D76" s="145"/>
      <c r="E76" s="50"/>
      <c r="F76" s="51">
        <f>F66+F75</f>
        <v>1570</v>
      </c>
      <c r="G76" s="51">
        <f>G66+G75</f>
        <v>76.5</v>
      </c>
      <c r="H76" s="51">
        <f>H66+H75</f>
        <v>37.4</v>
      </c>
      <c r="I76" s="51">
        <f>I66+I75</f>
        <v>214.7</v>
      </c>
      <c r="J76" s="51">
        <f>J66+J75</f>
        <v>1498.9</v>
      </c>
      <c r="K76" s="51"/>
      <c r="L76" s="75">
        <f>L66+L75</f>
        <v>214.98</v>
      </c>
    </row>
    <row r="77" spans="1:12" ht="15" customHeight="1">
      <c r="A77" s="12">
        <v>1</v>
      </c>
      <c r="B77" s="13">
        <v>5</v>
      </c>
      <c r="C77" s="53" t="s">
        <v>25</v>
      </c>
      <c r="D77" s="53" t="s">
        <v>32</v>
      </c>
      <c r="E77" s="82" t="s">
        <v>61</v>
      </c>
      <c r="F77" s="55">
        <v>30</v>
      </c>
      <c r="G77" s="55">
        <v>7</v>
      </c>
      <c r="H77" s="55">
        <v>8.9</v>
      </c>
      <c r="I77" s="55">
        <v>0</v>
      </c>
      <c r="J77" s="55">
        <v>107.5</v>
      </c>
      <c r="K77" s="83" t="s">
        <v>62</v>
      </c>
      <c r="L77" s="76">
        <v>25.9</v>
      </c>
    </row>
    <row r="78" spans="1:12" ht="15" customHeight="1">
      <c r="A78" s="14"/>
      <c r="B78" s="15"/>
      <c r="C78" s="33"/>
      <c r="D78" s="30" t="s">
        <v>26</v>
      </c>
      <c r="E78" s="81" t="s">
        <v>112</v>
      </c>
      <c r="F78" s="32">
        <v>200</v>
      </c>
      <c r="G78" s="32">
        <v>6</v>
      </c>
      <c r="H78" s="32">
        <v>6.3</v>
      </c>
      <c r="I78" s="32">
        <v>27.2</v>
      </c>
      <c r="J78" s="32">
        <v>189.3</v>
      </c>
      <c r="K78" s="84" t="s">
        <v>113</v>
      </c>
      <c r="L78" s="68">
        <v>19.559999999999999</v>
      </c>
    </row>
    <row r="79" spans="1:12" ht="15" customHeight="1">
      <c r="A79" s="14"/>
      <c r="B79" s="15"/>
      <c r="C79" s="33"/>
      <c r="D79" s="30" t="s">
        <v>27</v>
      </c>
      <c r="E79" s="81" t="s">
        <v>114</v>
      </c>
      <c r="F79" s="32">
        <v>200</v>
      </c>
      <c r="G79" s="32">
        <v>0.2</v>
      </c>
      <c r="H79" s="32">
        <v>0</v>
      </c>
      <c r="I79" s="32">
        <v>6.4</v>
      </c>
      <c r="J79" s="32">
        <v>26.8</v>
      </c>
      <c r="K79" s="84" t="s">
        <v>115</v>
      </c>
      <c r="L79" s="32">
        <v>8.35</v>
      </c>
    </row>
    <row r="80" spans="1:12" ht="15" customHeight="1">
      <c r="A80" s="14"/>
      <c r="B80" s="15"/>
      <c r="C80" s="33"/>
      <c r="D80" s="30" t="s">
        <v>28</v>
      </c>
      <c r="E80" s="81" t="s">
        <v>66</v>
      </c>
      <c r="F80" s="32">
        <v>80</v>
      </c>
      <c r="G80" s="32">
        <v>6.1</v>
      </c>
      <c r="H80" s="32">
        <v>0.6</v>
      </c>
      <c r="I80" s="32">
        <v>39.4</v>
      </c>
      <c r="J80" s="32">
        <v>187.5</v>
      </c>
      <c r="K80" s="84" t="s">
        <v>37</v>
      </c>
      <c r="L80" s="68">
        <v>9.6</v>
      </c>
    </row>
    <row r="81" spans="1:12" ht="15" customHeight="1">
      <c r="A81" s="14"/>
      <c r="B81" s="15"/>
      <c r="C81" s="33"/>
      <c r="D81" s="30" t="s">
        <v>29</v>
      </c>
      <c r="E81" s="81" t="s">
        <v>116</v>
      </c>
      <c r="F81" s="32">
        <v>190</v>
      </c>
      <c r="G81" s="32">
        <v>0.8</v>
      </c>
      <c r="H81" s="32">
        <v>0.6</v>
      </c>
      <c r="I81" s="32">
        <v>19.600000000000001</v>
      </c>
      <c r="J81" s="32">
        <v>86.5</v>
      </c>
      <c r="K81" s="84" t="s">
        <v>37</v>
      </c>
      <c r="L81" s="32">
        <v>32.799999999999997</v>
      </c>
    </row>
    <row r="82" spans="1:12" ht="15" customHeight="1">
      <c r="A82" s="14"/>
      <c r="B82" s="15"/>
      <c r="C82" s="33"/>
      <c r="D82" s="40"/>
      <c r="E82" s="31"/>
      <c r="F82" s="32"/>
      <c r="G82" s="32"/>
      <c r="H82" s="32"/>
      <c r="I82" s="32"/>
      <c r="J82" s="32"/>
      <c r="K82" s="67"/>
      <c r="L82" s="32"/>
    </row>
    <row r="83" spans="1:12" ht="15" customHeight="1">
      <c r="A83" s="14"/>
      <c r="B83" s="15"/>
      <c r="C83" s="33"/>
      <c r="D83" s="40"/>
      <c r="E83" s="31"/>
      <c r="F83" s="32"/>
      <c r="G83" s="32"/>
      <c r="H83" s="32"/>
      <c r="I83" s="32"/>
      <c r="J83" s="32"/>
      <c r="K83" s="67"/>
      <c r="L83" s="32"/>
    </row>
    <row r="84" spans="1:12" ht="15" customHeight="1">
      <c r="A84" s="21"/>
      <c r="B84" s="22"/>
      <c r="C84" s="44"/>
      <c r="D84" s="45" t="s">
        <v>30</v>
      </c>
      <c r="E84" s="46"/>
      <c r="F84" s="47">
        <f>F77+F78+F79+F80+F81</f>
        <v>700</v>
      </c>
      <c r="G84" s="47">
        <f>G77+G78+G79+G80+G81</f>
        <v>20.099999999999998</v>
      </c>
      <c r="H84" s="47">
        <f>H77+H78+H79+H80+H81</f>
        <v>16.399999999999999</v>
      </c>
      <c r="I84" s="47">
        <f>I77+I78+I79+I80+I81</f>
        <v>92.6</v>
      </c>
      <c r="J84" s="47">
        <f>J77+J78+J79+J80+J81</f>
        <v>597.6</v>
      </c>
      <c r="K84" s="73"/>
      <c r="L84" s="74">
        <f>L77+L78+L79+L80+L81</f>
        <v>96.21</v>
      </c>
    </row>
    <row r="85" spans="1:12" ht="15" customHeight="1">
      <c r="A85" s="27">
        <f>A77</f>
        <v>1</v>
      </c>
      <c r="B85" s="28">
        <f>B77</f>
        <v>5</v>
      </c>
      <c r="C85" s="29" t="s">
        <v>31</v>
      </c>
      <c r="D85" s="30" t="s">
        <v>32</v>
      </c>
      <c r="E85" s="81" t="s">
        <v>117</v>
      </c>
      <c r="F85" s="32">
        <v>60</v>
      </c>
      <c r="G85" s="32">
        <v>0.5</v>
      </c>
      <c r="H85" s="32">
        <v>0.1</v>
      </c>
      <c r="I85" s="32">
        <v>1.5</v>
      </c>
      <c r="J85" s="32">
        <v>8.5</v>
      </c>
      <c r="K85" s="84" t="s">
        <v>118</v>
      </c>
      <c r="L85" s="68">
        <v>14.5</v>
      </c>
    </row>
    <row r="86" spans="1:12" ht="30.75" customHeight="1">
      <c r="A86" s="14"/>
      <c r="B86" s="15"/>
      <c r="C86" s="33"/>
      <c r="D86" s="30" t="s">
        <v>33</v>
      </c>
      <c r="E86" s="135" t="s">
        <v>119</v>
      </c>
      <c r="F86" s="87">
        <v>200</v>
      </c>
      <c r="G86" s="90">
        <v>4.8</v>
      </c>
      <c r="H86" s="90">
        <v>2.2000000000000002</v>
      </c>
      <c r="I86" s="90">
        <v>15.5</v>
      </c>
      <c r="J86" s="90">
        <v>100.9</v>
      </c>
      <c r="K86" s="98" t="s">
        <v>120</v>
      </c>
      <c r="L86" s="93">
        <v>16.95</v>
      </c>
    </row>
    <row r="87" spans="1:12" ht="15" customHeight="1">
      <c r="A87" s="14"/>
      <c r="B87" s="15"/>
      <c r="C87" s="33"/>
      <c r="D87" s="30" t="s">
        <v>34</v>
      </c>
      <c r="E87" s="135" t="s">
        <v>121</v>
      </c>
      <c r="F87" s="35">
        <v>200</v>
      </c>
      <c r="G87" s="32">
        <v>20.100000000000001</v>
      </c>
      <c r="H87" s="32">
        <v>18.8</v>
      </c>
      <c r="I87" s="32">
        <v>17.2</v>
      </c>
      <c r="J87" s="32">
        <v>317.89999999999998</v>
      </c>
      <c r="K87" s="84" t="s">
        <v>122</v>
      </c>
      <c r="L87" s="68">
        <v>47.18</v>
      </c>
    </row>
    <row r="88" spans="1:12" ht="15" customHeight="1">
      <c r="A88" s="14"/>
      <c r="B88" s="15"/>
      <c r="C88" s="33"/>
      <c r="D88" s="30" t="s">
        <v>35</v>
      </c>
      <c r="E88" s="34"/>
      <c r="F88" s="35"/>
      <c r="G88" s="32"/>
      <c r="H88" s="32"/>
      <c r="I88" s="32"/>
      <c r="J88" s="32"/>
      <c r="K88" s="67"/>
      <c r="L88" s="68"/>
    </row>
    <row r="89" spans="1:12" ht="15" customHeight="1">
      <c r="A89" s="14"/>
      <c r="B89" s="15"/>
      <c r="C89" s="33"/>
      <c r="D89" s="30" t="s">
        <v>36</v>
      </c>
      <c r="E89" s="135" t="s">
        <v>66</v>
      </c>
      <c r="F89" s="35">
        <v>50</v>
      </c>
      <c r="G89" s="32">
        <v>3.8</v>
      </c>
      <c r="H89" s="32">
        <v>0.4</v>
      </c>
      <c r="I89" s="32">
        <v>24.6</v>
      </c>
      <c r="J89" s="32">
        <v>117.2</v>
      </c>
      <c r="K89" s="84" t="s">
        <v>37</v>
      </c>
      <c r="L89" s="68">
        <v>10.5</v>
      </c>
    </row>
    <row r="90" spans="1:12" ht="15" customHeight="1">
      <c r="A90" s="14"/>
      <c r="B90" s="15"/>
      <c r="C90" s="33"/>
      <c r="D90" s="30" t="s">
        <v>38</v>
      </c>
      <c r="E90" s="135" t="s">
        <v>85</v>
      </c>
      <c r="F90" s="35">
        <v>50</v>
      </c>
      <c r="G90" s="32">
        <v>3.3</v>
      </c>
      <c r="H90" s="32">
        <v>0.6</v>
      </c>
      <c r="I90" s="32">
        <v>19.8</v>
      </c>
      <c r="J90" s="32">
        <v>97.8</v>
      </c>
      <c r="K90" s="84" t="s">
        <v>37</v>
      </c>
      <c r="L90" s="68">
        <v>12.2</v>
      </c>
    </row>
    <row r="91" spans="1:12" ht="15" customHeight="1">
      <c r="A91" s="14"/>
      <c r="B91" s="15"/>
      <c r="C91" s="33"/>
      <c r="D91" s="99" t="s">
        <v>27</v>
      </c>
      <c r="E91" s="136" t="s">
        <v>53</v>
      </c>
      <c r="F91" s="38">
        <v>200</v>
      </c>
      <c r="G91" s="32">
        <v>0.2</v>
      </c>
      <c r="H91" s="32">
        <v>0.1</v>
      </c>
      <c r="I91" s="32">
        <v>6.6</v>
      </c>
      <c r="J91" s="32">
        <v>27.9</v>
      </c>
      <c r="K91" s="84" t="s">
        <v>39</v>
      </c>
      <c r="L91" s="68">
        <v>7.7</v>
      </c>
    </row>
    <row r="92" spans="1:12" ht="15" customHeight="1" thickBot="1">
      <c r="A92" s="14"/>
      <c r="B92" s="15"/>
      <c r="C92" s="33"/>
      <c r="D92" s="138" t="s">
        <v>59</v>
      </c>
      <c r="E92" s="139" t="s">
        <v>123</v>
      </c>
      <c r="F92" s="137">
        <v>50</v>
      </c>
      <c r="G92" s="32">
        <v>3.8</v>
      </c>
      <c r="H92" s="32">
        <v>4.9000000000000004</v>
      </c>
      <c r="I92" s="32">
        <v>37.200000000000003</v>
      </c>
      <c r="J92" s="32">
        <v>207.9</v>
      </c>
      <c r="K92" s="84" t="s">
        <v>37</v>
      </c>
      <c r="L92" s="68">
        <v>9.8000000000000007</v>
      </c>
    </row>
    <row r="93" spans="1:12" ht="15" customHeight="1">
      <c r="A93" s="21"/>
      <c r="B93" s="22"/>
      <c r="C93" s="44"/>
      <c r="D93" s="45" t="s">
        <v>30</v>
      </c>
      <c r="E93" s="46"/>
      <c r="F93" s="116">
        <f>F85+F86+F87+F88+F89+F90+F91+F92</f>
        <v>810</v>
      </c>
      <c r="G93" s="47">
        <f t="shared" ref="G93" si="0">SUM(G85:G92)</f>
        <v>36.5</v>
      </c>
      <c r="H93" s="47">
        <f t="shared" ref="H93" si="1">SUM(H85:H92)</f>
        <v>27.1</v>
      </c>
      <c r="I93" s="47">
        <f t="shared" ref="I93" si="2">SUM(I85:I92)</f>
        <v>122.4</v>
      </c>
      <c r="J93" s="47">
        <f t="shared" ref="J93:L93" si="3">SUM(J85:J92)</f>
        <v>878.09999999999991</v>
      </c>
      <c r="K93" s="73"/>
      <c r="L93" s="74">
        <f t="shared" si="3"/>
        <v>118.83</v>
      </c>
    </row>
    <row r="94" spans="1:12" ht="15" customHeight="1" thickBot="1">
      <c r="A94" s="48">
        <f>A77</f>
        <v>1</v>
      </c>
      <c r="B94" s="49">
        <f>B77</f>
        <v>5</v>
      </c>
      <c r="C94" s="144" t="s">
        <v>40</v>
      </c>
      <c r="D94" s="145"/>
      <c r="E94" s="50"/>
      <c r="F94" s="51">
        <f>F84+F93</f>
        <v>1510</v>
      </c>
      <c r="G94" s="51">
        <f>G84+G93</f>
        <v>56.599999999999994</v>
      </c>
      <c r="H94" s="51">
        <f>H84+H93</f>
        <v>43.5</v>
      </c>
      <c r="I94" s="51">
        <f>I84+I93</f>
        <v>215</v>
      </c>
      <c r="J94" s="51">
        <f>J84+J93</f>
        <v>1475.6999999999998</v>
      </c>
      <c r="K94" s="51"/>
      <c r="L94" s="51">
        <f>L84+L93</f>
        <v>215.04</v>
      </c>
    </row>
    <row r="95" spans="1:12" ht="15" customHeight="1" thickBot="1">
      <c r="A95" s="12">
        <v>2</v>
      </c>
      <c r="B95" s="13">
        <v>1</v>
      </c>
      <c r="C95" s="53" t="s">
        <v>25</v>
      </c>
      <c r="D95" s="54" t="s">
        <v>32</v>
      </c>
      <c r="E95" s="82" t="s">
        <v>125</v>
      </c>
      <c r="F95" s="55">
        <v>40</v>
      </c>
      <c r="G95" s="55">
        <v>4.8</v>
      </c>
      <c r="H95" s="55">
        <v>4</v>
      </c>
      <c r="I95" s="55">
        <v>0.3</v>
      </c>
      <c r="J95" s="55">
        <v>56.6</v>
      </c>
      <c r="K95" s="83" t="s">
        <v>124</v>
      </c>
      <c r="L95" s="76">
        <v>9.5</v>
      </c>
    </row>
    <row r="96" spans="1:12" ht="15" customHeight="1">
      <c r="A96" s="14"/>
      <c r="B96" s="15"/>
      <c r="C96" s="33"/>
      <c r="D96" s="54" t="s">
        <v>26</v>
      </c>
      <c r="E96" s="31" t="s">
        <v>126</v>
      </c>
      <c r="F96" s="32">
        <v>200</v>
      </c>
      <c r="G96" s="32">
        <v>5.9</v>
      </c>
      <c r="H96" s="32">
        <v>5.8</v>
      </c>
      <c r="I96" s="32">
        <v>33</v>
      </c>
      <c r="J96" s="32">
        <v>207.8</v>
      </c>
      <c r="K96" s="67" t="s">
        <v>127</v>
      </c>
      <c r="L96" s="68">
        <v>19.8</v>
      </c>
    </row>
    <row r="97" spans="1:12" ht="15" customHeight="1">
      <c r="A97" s="14"/>
      <c r="B97" s="15"/>
      <c r="C97" s="33"/>
      <c r="D97" s="30" t="s">
        <v>27</v>
      </c>
      <c r="E97" s="81" t="s">
        <v>53</v>
      </c>
      <c r="F97" s="32">
        <v>200</v>
      </c>
      <c r="G97" s="32">
        <v>0.2</v>
      </c>
      <c r="H97" s="32">
        <v>0.1</v>
      </c>
      <c r="I97" s="32">
        <v>6.6</v>
      </c>
      <c r="J97" s="32">
        <v>27.9</v>
      </c>
      <c r="K97" s="84" t="s">
        <v>39</v>
      </c>
      <c r="L97" s="68">
        <v>12.17</v>
      </c>
    </row>
    <row r="98" spans="1:12" ht="15" customHeight="1">
      <c r="A98" s="14"/>
      <c r="B98" s="15"/>
      <c r="C98" s="33"/>
      <c r="D98" s="30" t="s">
        <v>28</v>
      </c>
      <c r="E98" s="81" t="s">
        <v>66</v>
      </c>
      <c r="F98" s="32">
        <v>100</v>
      </c>
      <c r="G98" s="32">
        <v>7.6</v>
      </c>
      <c r="H98" s="32">
        <v>0.8</v>
      </c>
      <c r="I98" s="32">
        <v>49.2</v>
      </c>
      <c r="J98" s="32">
        <v>234.4</v>
      </c>
      <c r="K98" s="84" t="s">
        <v>37</v>
      </c>
      <c r="L98" s="68">
        <v>10.5</v>
      </c>
    </row>
    <row r="99" spans="1:12" ht="15" customHeight="1">
      <c r="A99" s="14"/>
      <c r="B99" s="15"/>
      <c r="C99" s="33"/>
      <c r="D99" s="30" t="s">
        <v>29</v>
      </c>
      <c r="E99" s="81" t="s">
        <v>67</v>
      </c>
      <c r="F99" s="32">
        <v>170</v>
      </c>
      <c r="G99" s="32">
        <v>0.7</v>
      </c>
      <c r="H99" s="32">
        <v>0.7</v>
      </c>
      <c r="I99" s="32">
        <v>16.7</v>
      </c>
      <c r="J99" s="32">
        <v>75.5</v>
      </c>
      <c r="K99" s="84" t="s">
        <v>37</v>
      </c>
      <c r="L99" s="68">
        <v>37.700000000000003</v>
      </c>
    </row>
    <row r="100" spans="1:12" ht="15" customHeight="1">
      <c r="A100" s="14"/>
      <c r="B100" s="15"/>
      <c r="C100" s="33"/>
      <c r="D100" s="40"/>
      <c r="E100" s="31"/>
      <c r="F100" s="32"/>
      <c r="G100" s="32"/>
      <c r="H100" s="32"/>
      <c r="I100" s="32"/>
      <c r="J100" s="32"/>
      <c r="K100" s="67"/>
      <c r="L100" s="32"/>
    </row>
    <row r="101" spans="1:12" ht="15" customHeight="1">
      <c r="A101" s="14"/>
      <c r="B101" s="15"/>
      <c r="C101" s="33"/>
      <c r="D101" s="40"/>
      <c r="E101" s="31"/>
      <c r="F101" s="32"/>
      <c r="G101" s="32"/>
      <c r="H101" s="32"/>
      <c r="I101" s="32"/>
      <c r="J101" s="32"/>
      <c r="K101" s="67"/>
      <c r="L101" s="32"/>
    </row>
    <row r="102" spans="1:12" ht="15" customHeight="1">
      <c r="A102" s="21"/>
      <c r="B102" s="22"/>
      <c r="C102" s="44"/>
      <c r="D102" s="45" t="s">
        <v>30</v>
      </c>
      <c r="E102" s="46"/>
      <c r="F102" s="47">
        <f>F95+F96+F97+F98+F99</f>
        <v>710</v>
      </c>
      <c r="G102" s="47">
        <f>G95+G96+G97+G98+G99</f>
        <v>19.2</v>
      </c>
      <c r="H102" s="47">
        <f>H95+H96+H97+H98+H99</f>
        <v>11.4</v>
      </c>
      <c r="I102" s="47">
        <f>I95+I96+I97+I98+I99</f>
        <v>105.8</v>
      </c>
      <c r="J102" s="47">
        <f>J95+J96+J97+J98+J99</f>
        <v>602.20000000000005</v>
      </c>
      <c r="K102" s="73"/>
      <c r="L102" s="74">
        <f>L95+L96+L97+L98+L99</f>
        <v>89.67</v>
      </c>
    </row>
    <row r="103" spans="1:12" ht="15" customHeight="1">
      <c r="A103" s="27">
        <f>A95</f>
        <v>2</v>
      </c>
      <c r="B103" s="28">
        <f>B95</f>
        <v>1</v>
      </c>
      <c r="C103" s="29" t="s">
        <v>31</v>
      </c>
      <c r="D103" s="30" t="s">
        <v>32</v>
      </c>
      <c r="E103" s="81" t="s">
        <v>128</v>
      </c>
      <c r="F103" s="32">
        <v>60</v>
      </c>
      <c r="G103" s="32">
        <v>0.6</v>
      </c>
      <c r="H103" s="32">
        <v>3.1</v>
      </c>
      <c r="I103" s="32">
        <v>1.8</v>
      </c>
      <c r="J103" s="32">
        <v>37.5</v>
      </c>
      <c r="K103" s="84" t="s">
        <v>80</v>
      </c>
      <c r="L103" s="68">
        <v>25.3</v>
      </c>
    </row>
    <row r="104" spans="1:12" ht="17.25" customHeight="1">
      <c r="A104" s="14"/>
      <c r="B104" s="15"/>
      <c r="C104" s="33"/>
      <c r="D104" s="30" t="s">
        <v>33</v>
      </c>
      <c r="E104" s="147" t="s">
        <v>129</v>
      </c>
      <c r="F104" s="35">
        <v>200</v>
      </c>
      <c r="G104" s="90">
        <v>6.5</v>
      </c>
      <c r="H104" s="90">
        <v>2.8</v>
      </c>
      <c r="I104" s="90">
        <v>14.9</v>
      </c>
      <c r="J104" s="90">
        <v>110.9</v>
      </c>
      <c r="K104" s="98" t="s">
        <v>130</v>
      </c>
      <c r="L104" s="93">
        <v>15.23</v>
      </c>
    </row>
    <row r="105" spans="1:12" ht="15" customHeight="1">
      <c r="A105" s="14"/>
      <c r="B105" s="15"/>
      <c r="C105" s="33"/>
      <c r="D105" s="30" t="s">
        <v>34</v>
      </c>
      <c r="E105" s="147" t="s">
        <v>109</v>
      </c>
      <c r="F105" s="35">
        <v>200</v>
      </c>
      <c r="G105" s="32">
        <v>27.3</v>
      </c>
      <c r="H105" s="32">
        <v>6.5</v>
      </c>
      <c r="I105" s="32">
        <v>33.299999999999997</v>
      </c>
      <c r="J105" s="32">
        <v>300.60000000000002</v>
      </c>
      <c r="K105" s="84" t="s">
        <v>110</v>
      </c>
      <c r="L105" s="68">
        <v>49.5</v>
      </c>
    </row>
    <row r="106" spans="1:12" ht="15" customHeight="1">
      <c r="A106" s="14"/>
      <c r="B106" s="15"/>
      <c r="C106" s="33"/>
      <c r="D106" s="30" t="s">
        <v>35</v>
      </c>
      <c r="E106" s="34"/>
      <c r="F106" s="35"/>
      <c r="G106" s="32"/>
      <c r="H106" s="32"/>
      <c r="I106" s="32"/>
      <c r="J106" s="32"/>
      <c r="K106" s="67"/>
      <c r="L106" s="68"/>
    </row>
    <row r="107" spans="1:12" ht="15" customHeight="1">
      <c r="A107" s="14"/>
      <c r="B107" s="15"/>
      <c r="C107" s="33"/>
      <c r="D107" s="30" t="s">
        <v>36</v>
      </c>
      <c r="E107" s="34"/>
      <c r="F107" s="35"/>
      <c r="G107" s="32"/>
      <c r="H107" s="32"/>
      <c r="I107" s="32"/>
      <c r="J107" s="32"/>
      <c r="K107" s="67"/>
      <c r="L107" s="68"/>
    </row>
    <row r="108" spans="1:12" ht="15" customHeight="1">
      <c r="A108" s="14"/>
      <c r="B108" s="15"/>
      <c r="C108" s="33"/>
      <c r="D108" s="30" t="s">
        <v>38</v>
      </c>
      <c r="E108" s="147" t="s">
        <v>85</v>
      </c>
      <c r="F108" s="35">
        <v>100</v>
      </c>
      <c r="G108" s="32">
        <v>6.6</v>
      </c>
      <c r="H108" s="32">
        <v>1.2</v>
      </c>
      <c r="I108" s="32">
        <v>39.6</v>
      </c>
      <c r="J108" s="32">
        <v>195.6</v>
      </c>
      <c r="K108" s="84" t="s">
        <v>37</v>
      </c>
      <c r="L108" s="68">
        <v>10.6</v>
      </c>
    </row>
    <row r="109" spans="1:12" ht="15" customHeight="1">
      <c r="A109" s="14"/>
      <c r="B109" s="15"/>
      <c r="C109" s="33"/>
      <c r="D109" s="37" t="s">
        <v>49</v>
      </c>
      <c r="E109" s="148" t="s">
        <v>100</v>
      </c>
      <c r="F109" s="38">
        <v>200</v>
      </c>
      <c r="G109" s="32">
        <v>0.3</v>
      </c>
      <c r="H109" s="32">
        <v>0.1</v>
      </c>
      <c r="I109" s="32">
        <v>10.199999999999999</v>
      </c>
      <c r="J109" s="32">
        <v>42.8</v>
      </c>
      <c r="K109" s="84" t="s">
        <v>101</v>
      </c>
      <c r="L109" s="68">
        <v>24.9</v>
      </c>
    </row>
    <row r="110" spans="1:12" ht="15" customHeight="1">
      <c r="A110" s="14"/>
      <c r="B110" s="15"/>
      <c r="C110" s="33"/>
      <c r="D110" s="40"/>
      <c r="E110" s="31"/>
      <c r="F110" s="32"/>
      <c r="G110" s="32"/>
      <c r="H110" s="32"/>
      <c r="I110" s="32"/>
      <c r="J110" s="32"/>
      <c r="K110" s="67"/>
      <c r="L110" s="68"/>
    </row>
    <row r="111" spans="1:12" ht="15" customHeight="1">
      <c r="A111" s="21"/>
      <c r="B111" s="22"/>
      <c r="C111" s="44"/>
      <c r="D111" s="45" t="s">
        <v>30</v>
      </c>
      <c r="E111" s="46"/>
      <c r="F111" s="116">
        <f>F103+F104+F105+F108+F109</f>
        <v>760</v>
      </c>
      <c r="G111" s="47">
        <f>G103+G104+G105+G108+G109</f>
        <v>41.3</v>
      </c>
      <c r="H111" s="47">
        <f>H103+H104+H105+H108+H109</f>
        <v>13.7</v>
      </c>
      <c r="I111" s="47">
        <f>I103+I104+I105+I108+I109</f>
        <v>99.8</v>
      </c>
      <c r="J111" s="47">
        <f>J103+J104+J105+J108+J109</f>
        <v>687.4</v>
      </c>
      <c r="K111" s="73"/>
      <c r="L111" s="74">
        <f>L103+L104+L105+L108+L109</f>
        <v>125.53</v>
      </c>
    </row>
    <row r="112" spans="1:12" ht="15" customHeight="1" thickBot="1">
      <c r="A112" s="48">
        <f>A95</f>
        <v>2</v>
      </c>
      <c r="B112" s="49">
        <f>B95</f>
        <v>1</v>
      </c>
      <c r="C112" s="144" t="s">
        <v>40</v>
      </c>
      <c r="D112" s="145"/>
      <c r="E112" s="50"/>
      <c r="F112" s="51">
        <f>F102+F111</f>
        <v>1470</v>
      </c>
      <c r="G112" s="51">
        <f>G102+G111</f>
        <v>60.5</v>
      </c>
      <c r="H112" s="51">
        <f>H102+H111</f>
        <v>25.1</v>
      </c>
      <c r="I112" s="51">
        <f>I102+I111</f>
        <v>205.6</v>
      </c>
      <c r="J112" s="51">
        <f>J102+J111</f>
        <v>1289.5999999999999</v>
      </c>
      <c r="K112" s="51"/>
      <c r="L112" s="75">
        <f>L102+L111</f>
        <v>215.2</v>
      </c>
    </row>
    <row r="113" spans="1:12" ht="15" customHeight="1">
      <c r="A113" s="52">
        <v>2</v>
      </c>
      <c r="B113" s="15">
        <v>2</v>
      </c>
      <c r="C113" s="53" t="s">
        <v>25</v>
      </c>
      <c r="D113" s="149"/>
      <c r="E113" s="124"/>
      <c r="F113" s="123"/>
      <c r="G113" s="123"/>
      <c r="H113" s="123"/>
      <c r="I113" s="123"/>
      <c r="J113" s="123"/>
      <c r="K113" s="125"/>
      <c r="L113" s="123"/>
    </row>
    <row r="114" spans="1:12" ht="15" customHeight="1">
      <c r="A114" s="52"/>
      <c r="B114" s="15"/>
      <c r="C114" s="33"/>
      <c r="D114" s="30" t="s">
        <v>26</v>
      </c>
      <c r="E114" s="81" t="s">
        <v>131</v>
      </c>
      <c r="F114" s="32">
        <v>200</v>
      </c>
      <c r="G114" s="32">
        <v>5.3</v>
      </c>
      <c r="H114" s="32">
        <v>5.4</v>
      </c>
      <c r="I114" s="32">
        <v>28.7</v>
      </c>
      <c r="J114" s="32">
        <v>184.5</v>
      </c>
      <c r="K114" s="118" t="s">
        <v>132</v>
      </c>
      <c r="L114" s="68">
        <v>26.5</v>
      </c>
    </row>
    <row r="115" spans="1:12" ht="15" customHeight="1">
      <c r="A115" s="52"/>
      <c r="B115" s="15"/>
      <c r="C115" s="33"/>
      <c r="D115" s="30" t="s">
        <v>27</v>
      </c>
      <c r="E115" s="81" t="s">
        <v>90</v>
      </c>
      <c r="F115" s="32">
        <v>200</v>
      </c>
      <c r="G115" s="32">
        <v>4.7</v>
      </c>
      <c r="H115" s="32">
        <v>3.5</v>
      </c>
      <c r="I115" s="32">
        <v>12.5</v>
      </c>
      <c r="J115" s="32">
        <v>100.4</v>
      </c>
      <c r="K115" s="84" t="s">
        <v>91</v>
      </c>
      <c r="L115" s="68">
        <v>15.78</v>
      </c>
    </row>
    <row r="116" spans="1:12" ht="15" customHeight="1">
      <c r="A116" s="52"/>
      <c r="B116" s="15"/>
      <c r="C116" s="33"/>
      <c r="D116" s="30" t="s">
        <v>28</v>
      </c>
      <c r="E116" s="81" t="s">
        <v>66</v>
      </c>
      <c r="F116" s="32">
        <v>100</v>
      </c>
      <c r="G116" s="32">
        <v>7.6</v>
      </c>
      <c r="H116" s="32">
        <v>0.8</v>
      </c>
      <c r="I116" s="32">
        <v>49.2</v>
      </c>
      <c r="J116" s="32">
        <v>234.4</v>
      </c>
      <c r="K116" s="84" t="s">
        <v>37</v>
      </c>
      <c r="L116" s="68">
        <v>10.199999999999999</v>
      </c>
    </row>
    <row r="117" spans="1:12" ht="15" customHeight="1">
      <c r="A117" s="52"/>
      <c r="B117" s="15"/>
      <c r="C117" s="33"/>
      <c r="D117" s="30" t="s">
        <v>29</v>
      </c>
      <c r="E117" s="81" t="s">
        <v>78</v>
      </c>
      <c r="F117" s="32">
        <v>170</v>
      </c>
      <c r="G117" s="32">
        <v>1.5</v>
      </c>
      <c r="H117" s="32">
        <v>0.3</v>
      </c>
      <c r="I117" s="32">
        <v>13.8</v>
      </c>
      <c r="J117" s="32">
        <v>64.3</v>
      </c>
      <c r="K117" s="84" t="s">
        <v>37</v>
      </c>
      <c r="L117" s="68">
        <v>30.2</v>
      </c>
    </row>
    <row r="118" spans="1:12" ht="15" customHeight="1">
      <c r="A118" s="52"/>
      <c r="B118" s="15"/>
      <c r="C118" s="33"/>
      <c r="D118" s="150" t="s">
        <v>59</v>
      </c>
      <c r="E118" s="151" t="s">
        <v>133</v>
      </c>
      <c r="F118" s="152">
        <v>30</v>
      </c>
      <c r="G118" s="152">
        <v>0.1</v>
      </c>
      <c r="H118" s="152">
        <v>0</v>
      </c>
      <c r="I118" s="152">
        <v>19.5</v>
      </c>
      <c r="J118" s="130">
        <v>78.5</v>
      </c>
      <c r="K118" s="131" t="s">
        <v>37</v>
      </c>
      <c r="L118" s="153">
        <v>7.95</v>
      </c>
    </row>
    <row r="119" spans="1:12" ht="15" customHeight="1">
      <c r="A119" s="52"/>
      <c r="B119" s="15"/>
      <c r="C119" s="33"/>
      <c r="D119" s="40"/>
      <c r="E119" s="31"/>
      <c r="F119" s="32"/>
      <c r="G119" s="32"/>
      <c r="H119" s="32"/>
      <c r="I119" s="32"/>
      <c r="J119" s="32"/>
      <c r="K119" s="67"/>
      <c r="L119" s="68"/>
    </row>
    <row r="120" spans="1:12" ht="15" customHeight="1">
      <c r="A120" s="56"/>
      <c r="B120" s="22"/>
      <c r="C120" s="44"/>
      <c r="D120" s="45" t="s">
        <v>30</v>
      </c>
      <c r="E120" s="46"/>
      <c r="F120" s="47">
        <f>F114+F115+F116+F117+F118</f>
        <v>700</v>
      </c>
      <c r="G120" s="47">
        <f>G114+G115+G116+G117+G118</f>
        <v>19.200000000000003</v>
      </c>
      <c r="H120" s="47">
        <f>H114+H115+H116+H117+H118</f>
        <v>10.000000000000002</v>
      </c>
      <c r="I120" s="47">
        <f>I114+I115+I116+I117+I118</f>
        <v>123.7</v>
      </c>
      <c r="J120" s="47">
        <f>J114+J115+J116+J117+J118</f>
        <v>662.09999999999991</v>
      </c>
      <c r="K120" s="73"/>
      <c r="L120" s="74">
        <f>L114+L115+L116+L117+L118</f>
        <v>90.63000000000001</v>
      </c>
    </row>
    <row r="121" spans="1:12" ht="15" customHeight="1">
      <c r="A121" s="28">
        <f>A113</f>
        <v>2</v>
      </c>
      <c r="B121" s="28">
        <f>B113</f>
        <v>2</v>
      </c>
      <c r="C121" s="29" t="s">
        <v>31</v>
      </c>
      <c r="D121" s="30" t="s">
        <v>32</v>
      </c>
      <c r="E121" s="107" t="s">
        <v>117</v>
      </c>
      <c r="F121" s="32">
        <v>100</v>
      </c>
      <c r="G121" s="32">
        <v>0.8</v>
      </c>
      <c r="H121" s="32">
        <v>0.1</v>
      </c>
      <c r="I121" s="32">
        <v>2.5</v>
      </c>
      <c r="J121" s="32">
        <v>14.1</v>
      </c>
      <c r="K121" s="84" t="s">
        <v>118</v>
      </c>
      <c r="L121" s="68">
        <v>15.63</v>
      </c>
    </row>
    <row r="122" spans="1:12" ht="15" customHeight="1">
      <c r="A122" s="52"/>
      <c r="B122" s="15"/>
      <c r="C122" s="33"/>
      <c r="D122" s="30" t="s">
        <v>33</v>
      </c>
      <c r="E122" s="154" t="s">
        <v>108</v>
      </c>
      <c r="F122" s="35">
        <v>200</v>
      </c>
      <c r="G122" s="32">
        <v>4.3</v>
      </c>
      <c r="H122" s="32">
        <v>3.5</v>
      </c>
      <c r="I122" s="32">
        <v>7.5</v>
      </c>
      <c r="J122" s="32">
        <v>78.3</v>
      </c>
      <c r="K122" s="84" t="s">
        <v>57</v>
      </c>
      <c r="L122" s="68">
        <v>23.5</v>
      </c>
    </row>
    <row r="123" spans="1:12" ht="19.5" customHeight="1">
      <c r="A123" s="52"/>
      <c r="B123" s="15"/>
      <c r="C123" s="33"/>
      <c r="D123" s="30" t="s">
        <v>34</v>
      </c>
      <c r="E123" s="147" t="s">
        <v>134</v>
      </c>
      <c r="F123" s="89">
        <v>110</v>
      </c>
      <c r="G123" s="90">
        <v>12.1</v>
      </c>
      <c r="H123" s="90">
        <v>12.1</v>
      </c>
      <c r="I123" s="90">
        <v>7.3</v>
      </c>
      <c r="J123" s="90">
        <v>186.7</v>
      </c>
      <c r="K123" s="98" t="s">
        <v>135</v>
      </c>
      <c r="L123" s="93">
        <v>42.8</v>
      </c>
    </row>
    <row r="124" spans="1:12" ht="15" customHeight="1">
      <c r="A124" s="52"/>
      <c r="B124" s="15"/>
      <c r="C124" s="33"/>
      <c r="D124" s="30" t="s">
        <v>35</v>
      </c>
      <c r="E124" s="154" t="s">
        <v>46</v>
      </c>
      <c r="F124" s="87">
        <v>180</v>
      </c>
      <c r="G124" s="90">
        <v>3.7</v>
      </c>
      <c r="H124" s="90">
        <v>6.4</v>
      </c>
      <c r="I124" s="90">
        <v>23.8</v>
      </c>
      <c r="J124" s="90">
        <v>167.2</v>
      </c>
      <c r="K124" s="98" t="s">
        <v>47</v>
      </c>
      <c r="L124" s="93">
        <v>15.44</v>
      </c>
    </row>
    <row r="125" spans="1:12" ht="15" customHeight="1">
      <c r="A125" s="52"/>
      <c r="B125" s="15"/>
      <c r="C125" s="33"/>
      <c r="D125" s="30" t="s">
        <v>36</v>
      </c>
      <c r="E125" s="147" t="s">
        <v>66</v>
      </c>
      <c r="F125" s="35">
        <v>100</v>
      </c>
      <c r="G125" s="32">
        <v>7.6</v>
      </c>
      <c r="H125" s="32">
        <v>0.8</v>
      </c>
      <c r="I125" s="32">
        <v>49.2</v>
      </c>
      <c r="J125" s="32">
        <v>234.4</v>
      </c>
      <c r="K125" s="84" t="s">
        <v>37</v>
      </c>
      <c r="L125" s="68">
        <v>9.1999999999999993</v>
      </c>
    </row>
    <row r="126" spans="1:12" ht="15" customHeight="1">
      <c r="A126" s="52"/>
      <c r="B126" s="15"/>
      <c r="C126" s="33"/>
      <c r="D126" s="30" t="s">
        <v>38</v>
      </c>
      <c r="E126" s="147" t="s">
        <v>85</v>
      </c>
      <c r="F126" s="35">
        <v>100</v>
      </c>
      <c r="G126" s="32">
        <v>6.6</v>
      </c>
      <c r="H126" s="32">
        <v>1.2</v>
      </c>
      <c r="I126" s="32">
        <v>39.6</v>
      </c>
      <c r="J126" s="32">
        <v>195.6</v>
      </c>
      <c r="K126" s="84" t="s">
        <v>37</v>
      </c>
      <c r="L126" s="68">
        <v>9.9</v>
      </c>
    </row>
    <row r="127" spans="1:12" ht="15" customHeight="1">
      <c r="A127" s="52"/>
      <c r="B127" s="15"/>
      <c r="C127" s="33"/>
      <c r="D127" s="99" t="s">
        <v>48</v>
      </c>
      <c r="E127" s="96"/>
      <c r="F127" s="38"/>
      <c r="G127" s="32"/>
      <c r="H127" s="32"/>
      <c r="I127" s="32"/>
      <c r="J127" s="32"/>
      <c r="K127" s="84"/>
      <c r="L127" s="68"/>
    </row>
    <row r="128" spans="1:12" ht="15" customHeight="1">
      <c r="A128" s="52"/>
      <c r="B128" s="15"/>
      <c r="C128" s="33"/>
      <c r="D128" s="155" t="s">
        <v>49</v>
      </c>
      <c r="E128" s="148" t="s">
        <v>55</v>
      </c>
      <c r="F128" s="38">
        <v>200</v>
      </c>
      <c r="G128" s="32">
        <v>0.6</v>
      </c>
      <c r="H128" s="32">
        <v>0.4</v>
      </c>
      <c r="I128" s="32">
        <v>32.6</v>
      </c>
      <c r="J128" s="32">
        <v>136.4</v>
      </c>
      <c r="K128" s="84" t="s">
        <v>37</v>
      </c>
      <c r="L128" s="68">
        <v>7.7</v>
      </c>
    </row>
    <row r="129" spans="1:13" ht="15" customHeight="1" thickBot="1">
      <c r="A129" s="52"/>
      <c r="B129" s="15"/>
      <c r="C129" s="33"/>
      <c r="D129" s="40"/>
      <c r="E129" s="41"/>
      <c r="F129" s="42"/>
      <c r="G129" s="32"/>
      <c r="H129" s="32"/>
      <c r="I129" s="32"/>
      <c r="J129" s="32"/>
      <c r="K129" s="67"/>
      <c r="L129" s="68"/>
    </row>
    <row r="130" spans="1:13" ht="15" customHeight="1">
      <c r="A130" s="56"/>
      <c r="B130" s="22"/>
      <c r="C130" s="44"/>
      <c r="D130" s="45" t="s">
        <v>30</v>
      </c>
      <c r="E130" s="46"/>
      <c r="F130" s="116">
        <f>F121+F122+F123+F124+F125+F126+F128</f>
        <v>990</v>
      </c>
      <c r="G130" s="47">
        <f t="shared" ref="G130:I130" si="4">SUM(G121:G129)</f>
        <v>35.700000000000003</v>
      </c>
      <c r="H130" s="47">
        <f t="shared" si="4"/>
        <v>24.5</v>
      </c>
      <c r="I130" s="47">
        <f t="shared" si="4"/>
        <v>162.5</v>
      </c>
      <c r="J130" s="47">
        <f>J121+J122+J123+J124+J125+J126+J128</f>
        <v>1012.6999999999999</v>
      </c>
      <c r="K130" s="73"/>
      <c r="L130" s="74">
        <f>L121+L122+L123+L124+L125+L126+L128</f>
        <v>124.17000000000002</v>
      </c>
    </row>
    <row r="131" spans="1:13" ht="15" customHeight="1" thickBot="1">
      <c r="A131" s="57">
        <f>A113</f>
        <v>2</v>
      </c>
      <c r="B131" s="57">
        <f>B113</f>
        <v>2</v>
      </c>
      <c r="C131" s="144" t="s">
        <v>40</v>
      </c>
      <c r="D131" s="145"/>
      <c r="E131" s="50"/>
      <c r="F131" s="51">
        <f>F120+F130</f>
        <v>1690</v>
      </c>
      <c r="G131" s="51">
        <f>G120+G130</f>
        <v>54.900000000000006</v>
      </c>
      <c r="H131" s="51">
        <f>H120+H130</f>
        <v>34.5</v>
      </c>
      <c r="I131" s="51">
        <f>I120+I130</f>
        <v>286.2</v>
      </c>
      <c r="J131" s="51">
        <f>J120+J130</f>
        <v>1674.7999999999997</v>
      </c>
      <c r="K131" s="51"/>
      <c r="L131" s="75">
        <f>L120+L130</f>
        <v>214.8</v>
      </c>
    </row>
    <row r="132" spans="1:13" ht="15" customHeight="1">
      <c r="A132" s="12">
        <v>2</v>
      </c>
      <c r="B132" s="13">
        <v>3</v>
      </c>
      <c r="C132" s="53" t="s">
        <v>25</v>
      </c>
      <c r="D132" s="149" t="s">
        <v>32</v>
      </c>
      <c r="E132" s="82" t="s">
        <v>86</v>
      </c>
      <c r="F132" s="55">
        <v>10</v>
      </c>
      <c r="G132" s="55">
        <v>0.1</v>
      </c>
      <c r="H132" s="55">
        <v>7.3</v>
      </c>
      <c r="I132" s="55">
        <v>0.1</v>
      </c>
      <c r="J132" s="55">
        <v>66.099999999999994</v>
      </c>
      <c r="K132" s="83" t="s">
        <v>146</v>
      </c>
      <c r="L132" s="76">
        <v>9.9499999999999993</v>
      </c>
    </row>
    <row r="133" spans="1:13" ht="15" customHeight="1">
      <c r="A133" s="14"/>
      <c r="B133" s="15"/>
      <c r="C133" s="33"/>
      <c r="D133" s="30" t="s">
        <v>26</v>
      </c>
      <c r="E133" s="81" t="s">
        <v>102</v>
      </c>
      <c r="F133" s="32">
        <v>200</v>
      </c>
      <c r="G133" s="32">
        <v>5</v>
      </c>
      <c r="H133" s="32">
        <v>5.9</v>
      </c>
      <c r="I133" s="32">
        <v>24</v>
      </c>
      <c r="J133" s="32">
        <v>168.9</v>
      </c>
      <c r="K133" s="84" t="s">
        <v>103</v>
      </c>
      <c r="L133" s="68">
        <v>19.399999999999999</v>
      </c>
    </row>
    <row r="134" spans="1:13" ht="15" customHeight="1">
      <c r="A134" s="14"/>
      <c r="B134" s="15"/>
      <c r="C134" s="33"/>
      <c r="D134" s="30" t="s">
        <v>27</v>
      </c>
      <c r="E134" s="81" t="s">
        <v>114</v>
      </c>
      <c r="F134" s="32">
        <v>200</v>
      </c>
      <c r="G134" s="32">
        <v>0.1</v>
      </c>
      <c r="H134" s="32">
        <v>0</v>
      </c>
      <c r="I134" s="32">
        <v>5.2</v>
      </c>
      <c r="J134" s="32">
        <v>21.4</v>
      </c>
      <c r="K134" s="84" t="s">
        <v>147</v>
      </c>
      <c r="L134" s="68">
        <v>9.93</v>
      </c>
    </row>
    <row r="135" spans="1:13" ht="15" customHeight="1">
      <c r="A135" s="14"/>
      <c r="B135" s="15"/>
      <c r="C135" s="33"/>
      <c r="D135" s="30" t="s">
        <v>28</v>
      </c>
      <c r="E135" s="81" t="s">
        <v>66</v>
      </c>
      <c r="F135" s="32">
        <v>100</v>
      </c>
      <c r="G135" s="32">
        <v>7.6</v>
      </c>
      <c r="H135" s="32">
        <v>0.8</v>
      </c>
      <c r="I135" s="32">
        <v>49.2</v>
      </c>
      <c r="J135" s="32">
        <v>234.4</v>
      </c>
      <c r="K135" s="84" t="s">
        <v>37</v>
      </c>
      <c r="L135" s="68">
        <v>10.199999999999999</v>
      </c>
    </row>
    <row r="136" spans="1:13" ht="15" customHeight="1">
      <c r="A136" s="14"/>
      <c r="B136" s="15"/>
      <c r="C136" s="33"/>
      <c r="D136" s="30" t="s">
        <v>29</v>
      </c>
      <c r="E136" s="81" t="s">
        <v>92</v>
      </c>
      <c r="F136" s="32">
        <v>190</v>
      </c>
      <c r="G136" s="32">
        <v>2.9</v>
      </c>
      <c r="H136" s="32">
        <v>1</v>
      </c>
      <c r="I136" s="32">
        <v>39.9</v>
      </c>
      <c r="J136" s="32">
        <v>179.6</v>
      </c>
      <c r="K136" s="84" t="s">
        <v>37</v>
      </c>
      <c r="L136" s="68">
        <v>35.15</v>
      </c>
    </row>
    <row r="137" spans="1:13" ht="15" customHeight="1">
      <c r="A137" s="14"/>
      <c r="B137" s="15"/>
      <c r="C137" s="33"/>
      <c r="D137" s="40"/>
      <c r="E137" s="31"/>
      <c r="F137" s="32"/>
      <c r="G137" s="32"/>
      <c r="H137" s="32"/>
      <c r="I137" s="32"/>
      <c r="J137" s="32"/>
      <c r="K137" s="67"/>
      <c r="L137" s="68"/>
    </row>
    <row r="138" spans="1:13" ht="15" customHeight="1">
      <c r="A138" s="14"/>
      <c r="B138" s="15"/>
      <c r="C138" s="33"/>
      <c r="D138" s="40"/>
      <c r="E138" s="31"/>
      <c r="F138" s="32"/>
      <c r="G138" s="32"/>
      <c r="H138" s="32"/>
      <c r="I138" s="32"/>
      <c r="J138" s="32"/>
      <c r="K138" s="67"/>
      <c r="L138" s="68"/>
    </row>
    <row r="139" spans="1:13" ht="15" customHeight="1">
      <c r="A139" s="21"/>
      <c r="B139" s="22"/>
      <c r="C139" s="44"/>
      <c r="D139" s="45" t="s">
        <v>30</v>
      </c>
      <c r="E139" s="46"/>
      <c r="F139" s="47">
        <f>F132+F133+F134+F135+F136</f>
        <v>700</v>
      </c>
      <c r="G139" s="47">
        <f t="shared" ref="G139:L139" si="5">G132+G133+G134+G135+G136</f>
        <v>15.7</v>
      </c>
      <c r="H139" s="47">
        <f t="shared" si="5"/>
        <v>15</v>
      </c>
      <c r="I139" s="47">
        <f t="shared" si="5"/>
        <v>118.4</v>
      </c>
      <c r="J139" s="47">
        <f t="shared" si="5"/>
        <v>670.4</v>
      </c>
      <c r="K139" s="47"/>
      <c r="L139" s="47">
        <f t="shared" si="5"/>
        <v>84.63</v>
      </c>
    </row>
    <row r="140" spans="1:13" ht="15" customHeight="1">
      <c r="A140" s="27">
        <f>A132</f>
        <v>2</v>
      </c>
      <c r="B140" s="28">
        <f>B132</f>
        <v>3</v>
      </c>
      <c r="C140" s="29" t="s">
        <v>31</v>
      </c>
      <c r="D140" s="30" t="s">
        <v>32</v>
      </c>
      <c r="E140" s="81" t="s">
        <v>136</v>
      </c>
      <c r="F140" s="32">
        <v>60</v>
      </c>
      <c r="G140" s="32">
        <v>0.7</v>
      </c>
      <c r="H140" s="32">
        <v>5.4</v>
      </c>
      <c r="I140" s="32">
        <v>4</v>
      </c>
      <c r="J140" s="32">
        <v>67.099999999999994</v>
      </c>
      <c r="K140" s="84" t="s">
        <v>148</v>
      </c>
      <c r="L140" s="68">
        <v>21.5</v>
      </c>
      <c r="M140" s="86"/>
    </row>
    <row r="141" spans="1:13" ht="15.75" customHeight="1">
      <c r="A141" s="14"/>
      <c r="B141" s="15"/>
      <c r="C141" s="33"/>
      <c r="D141" s="30" t="s">
        <v>33</v>
      </c>
      <c r="E141" s="147" t="s">
        <v>95</v>
      </c>
      <c r="F141" s="87">
        <v>200</v>
      </c>
      <c r="G141" s="90">
        <v>7.9</v>
      </c>
      <c r="H141" s="90">
        <v>4.5</v>
      </c>
      <c r="I141" s="90">
        <v>12.4</v>
      </c>
      <c r="J141" s="90">
        <v>122</v>
      </c>
      <c r="K141" s="98" t="s">
        <v>50</v>
      </c>
      <c r="L141" s="93">
        <v>29.52</v>
      </c>
    </row>
    <row r="142" spans="1:13" ht="15" customHeight="1">
      <c r="A142" s="14"/>
      <c r="B142" s="15"/>
      <c r="C142" s="33"/>
      <c r="D142" s="30" t="s">
        <v>34</v>
      </c>
      <c r="E142" s="147" t="s">
        <v>138</v>
      </c>
      <c r="F142" s="35">
        <v>100</v>
      </c>
      <c r="G142" s="32">
        <v>16.7</v>
      </c>
      <c r="H142" s="32">
        <v>15.9</v>
      </c>
      <c r="I142" s="32">
        <v>6.7</v>
      </c>
      <c r="J142" s="32">
        <v>236.5</v>
      </c>
      <c r="K142" s="84" t="s">
        <v>149</v>
      </c>
      <c r="L142" s="68">
        <v>40.049999999999997</v>
      </c>
    </row>
    <row r="143" spans="1:13" ht="15" customHeight="1">
      <c r="A143" s="14"/>
      <c r="B143" s="15"/>
      <c r="C143" s="33"/>
      <c r="D143" s="30" t="s">
        <v>35</v>
      </c>
      <c r="E143" s="147" t="s">
        <v>137</v>
      </c>
      <c r="F143" s="35">
        <v>180</v>
      </c>
      <c r="G143" s="32">
        <v>9.5</v>
      </c>
      <c r="H143" s="32">
        <v>8.1999999999999993</v>
      </c>
      <c r="I143" s="32">
        <v>34.4</v>
      </c>
      <c r="J143" s="32">
        <v>249.3</v>
      </c>
      <c r="K143" s="84" t="s">
        <v>150</v>
      </c>
      <c r="L143" s="68">
        <v>13.5</v>
      </c>
    </row>
    <row r="144" spans="1:13" ht="15" customHeight="1">
      <c r="A144" s="14"/>
      <c r="B144" s="15"/>
      <c r="C144" s="33"/>
      <c r="D144" s="30" t="s">
        <v>36</v>
      </c>
      <c r="E144" s="34"/>
      <c r="F144" s="35"/>
      <c r="G144" s="32"/>
      <c r="H144" s="32"/>
      <c r="I144" s="32"/>
      <c r="J144" s="32"/>
      <c r="K144" s="67"/>
      <c r="L144" s="68"/>
    </row>
    <row r="145" spans="1:13" ht="15" customHeight="1">
      <c r="A145" s="14"/>
      <c r="B145" s="15"/>
      <c r="C145" s="33"/>
      <c r="D145" s="30" t="s">
        <v>38</v>
      </c>
      <c r="E145" s="147" t="s">
        <v>85</v>
      </c>
      <c r="F145" s="35">
        <v>60</v>
      </c>
      <c r="G145" s="32">
        <v>4</v>
      </c>
      <c r="H145" s="32">
        <v>0.7</v>
      </c>
      <c r="I145" s="32">
        <v>23.8</v>
      </c>
      <c r="J145" s="32">
        <v>117.4</v>
      </c>
      <c r="K145" s="84" t="s">
        <v>37</v>
      </c>
      <c r="L145" s="68">
        <v>10.6</v>
      </c>
    </row>
    <row r="146" spans="1:13" ht="15" customHeight="1">
      <c r="A146" s="14"/>
      <c r="B146" s="15"/>
      <c r="C146" s="33"/>
      <c r="D146" s="97" t="s">
        <v>49</v>
      </c>
      <c r="E146" s="148" t="s">
        <v>139</v>
      </c>
      <c r="F146" s="38">
        <v>200</v>
      </c>
      <c r="G146" s="32">
        <v>1</v>
      </c>
      <c r="H146" s="32">
        <v>0.2</v>
      </c>
      <c r="I146" s="32">
        <v>20.2</v>
      </c>
      <c r="J146" s="32">
        <v>86.6</v>
      </c>
      <c r="K146" s="84" t="s">
        <v>37</v>
      </c>
      <c r="L146" s="68">
        <v>15.1</v>
      </c>
    </row>
    <row r="147" spans="1:13" ht="15" customHeight="1" thickBot="1">
      <c r="A147" s="14"/>
      <c r="B147" s="15"/>
      <c r="C147" s="33"/>
      <c r="D147" s="40"/>
      <c r="E147" s="41"/>
      <c r="F147" s="42"/>
      <c r="G147" s="32"/>
      <c r="H147" s="32"/>
      <c r="I147" s="32"/>
      <c r="J147" s="32"/>
      <c r="K147" s="67"/>
      <c r="L147" s="68"/>
    </row>
    <row r="148" spans="1:13" ht="15" customHeight="1">
      <c r="A148" s="21"/>
      <c r="B148" s="22"/>
      <c r="C148" s="44"/>
      <c r="D148" s="45" t="s">
        <v>30</v>
      </c>
      <c r="E148" s="46"/>
      <c r="F148" s="116">
        <f>F140+F141+F142+F143+F145+F146</f>
        <v>800</v>
      </c>
      <c r="G148" s="47">
        <f t="shared" ref="G148:J148" si="6">SUM(G140:G147)</f>
        <v>39.799999999999997</v>
      </c>
      <c r="H148" s="47">
        <f t="shared" si="6"/>
        <v>34.900000000000006</v>
      </c>
      <c r="I148" s="47">
        <f t="shared" si="6"/>
        <v>101.5</v>
      </c>
      <c r="J148" s="47">
        <f t="shared" si="6"/>
        <v>878.90000000000009</v>
      </c>
      <c r="K148" s="73"/>
      <c r="L148" s="74">
        <f t="shared" ref="L148" si="7">SUM(L140:L147)</f>
        <v>130.26999999999998</v>
      </c>
    </row>
    <row r="149" spans="1:13" ht="15" customHeight="1" thickBot="1">
      <c r="A149" s="48">
        <f>A132</f>
        <v>2</v>
      </c>
      <c r="B149" s="49">
        <f>B132</f>
        <v>3</v>
      </c>
      <c r="C149" s="144" t="s">
        <v>40</v>
      </c>
      <c r="D149" s="145"/>
      <c r="E149" s="50"/>
      <c r="F149" s="51">
        <f>F139+F148</f>
        <v>1500</v>
      </c>
      <c r="G149" s="51">
        <f>G139+G148</f>
        <v>55.5</v>
      </c>
      <c r="H149" s="51">
        <f>H139+H148</f>
        <v>49.900000000000006</v>
      </c>
      <c r="I149" s="51">
        <f>I139+I148</f>
        <v>219.9</v>
      </c>
      <c r="J149" s="51">
        <f>J139+J148</f>
        <v>1549.3000000000002</v>
      </c>
      <c r="K149" s="51"/>
      <c r="L149" s="75">
        <f>L139+L148</f>
        <v>214.89999999999998</v>
      </c>
    </row>
    <row r="150" spans="1:13" ht="15" customHeight="1">
      <c r="A150" s="12">
        <v>2</v>
      </c>
      <c r="B150" s="13">
        <v>4</v>
      </c>
      <c r="C150" s="53" t="s">
        <v>25</v>
      </c>
      <c r="D150" s="149" t="s">
        <v>32</v>
      </c>
      <c r="E150" s="82" t="s">
        <v>140</v>
      </c>
      <c r="F150" s="55">
        <v>10</v>
      </c>
      <c r="G150" s="55">
        <v>0.1</v>
      </c>
      <c r="H150" s="55">
        <v>7.3</v>
      </c>
      <c r="I150" s="55">
        <v>0.1</v>
      </c>
      <c r="J150" s="55">
        <v>66.099999999999994</v>
      </c>
      <c r="K150" s="83" t="s">
        <v>87</v>
      </c>
      <c r="L150" s="76">
        <v>9.9499999999999993</v>
      </c>
    </row>
    <row r="151" spans="1:13" ht="15" customHeight="1">
      <c r="A151" s="14"/>
      <c r="B151" s="15"/>
      <c r="C151" s="33"/>
      <c r="D151" s="30" t="s">
        <v>26</v>
      </c>
      <c r="E151" s="81" t="s">
        <v>88</v>
      </c>
      <c r="F151" s="32">
        <v>200</v>
      </c>
      <c r="G151" s="32">
        <v>5.3</v>
      </c>
      <c r="H151" s="32">
        <v>5.7</v>
      </c>
      <c r="I151" s="32">
        <v>25.3</v>
      </c>
      <c r="J151" s="32">
        <v>174.2</v>
      </c>
      <c r="K151" s="84" t="s">
        <v>89</v>
      </c>
      <c r="L151" s="68">
        <v>22.62</v>
      </c>
    </row>
    <row r="152" spans="1:13" ht="15" customHeight="1">
      <c r="A152" s="14"/>
      <c r="B152" s="15"/>
      <c r="C152" s="33"/>
      <c r="D152" s="30" t="s">
        <v>27</v>
      </c>
      <c r="E152" s="81" t="s">
        <v>104</v>
      </c>
      <c r="F152" s="32">
        <v>200</v>
      </c>
      <c r="G152" s="32">
        <v>3.9</v>
      </c>
      <c r="H152" s="32">
        <v>2.9</v>
      </c>
      <c r="I152" s="32">
        <v>11.2</v>
      </c>
      <c r="J152" s="32">
        <v>86</v>
      </c>
      <c r="K152" s="84" t="s">
        <v>105</v>
      </c>
      <c r="L152" s="68">
        <v>15.57</v>
      </c>
    </row>
    <row r="153" spans="1:13" ht="15" customHeight="1">
      <c r="A153" s="14"/>
      <c r="B153" s="15"/>
      <c r="C153" s="33"/>
      <c r="D153" s="30" t="s">
        <v>28</v>
      </c>
      <c r="E153" s="156" t="s">
        <v>66</v>
      </c>
      <c r="F153" s="87">
        <v>100</v>
      </c>
      <c r="G153" s="32">
        <v>7.6</v>
      </c>
      <c r="H153" s="32">
        <v>0.8</v>
      </c>
      <c r="I153" s="32">
        <v>49.2</v>
      </c>
      <c r="J153" s="32">
        <v>234.4</v>
      </c>
      <c r="K153" s="84" t="s">
        <v>37</v>
      </c>
      <c r="L153" s="68">
        <v>10.199999999999999</v>
      </c>
    </row>
    <row r="154" spans="1:13" ht="15" customHeight="1">
      <c r="A154" s="14"/>
      <c r="B154" s="15"/>
      <c r="C154" s="33"/>
      <c r="D154" s="30" t="s">
        <v>29</v>
      </c>
      <c r="E154" s="81" t="s">
        <v>116</v>
      </c>
      <c r="F154" s="32">
        <v>190</v>
      </c>
      <c r="G154" s="32">
        <v>0.8</v>
      </c>
      <c r="H154" s="32">
        <v>0.6</v>
      </c>
      <c r="I154" s="32">
        <v>19.600000000000001</v>
      </c>
      <c r="J154" s="32">
        <v>86.5</v>
      </c>
      <c r="K154" s="84" t="s">
        <v>37</v>
      </c>
      <c r="L154" s="68">
        <v>26.3</v>
      </c>
    </row>
    <row r="155" spans="1:13" ht="15" customHeight="1">
      <c r="A155" s="14"/>
      <c r="B155" s="15"/>
      <c r="C155" s="33"/>
      <c r="D155" s="40"/>
      <c r="E155" s="31"/>
      <c r="F155" s="32"/>
      <c r="G155" s="32"/>
      <c r="H155" s="32"/>
      <c r="I155" s="32"/>
      <c r="J155" s="32"/>
      <c r="K155" s="67"/>
      <c r="L155" s="68"/>
    </row>
    <row r="156" spans="1:13" ht="15" customHeight="1">
      <c r="A156" s="14"/>
      <c r="B156" s="15"/>
      <c r="C156" s="33"/>
      <c r="D156" s="40"/>
      <c r="E156" s="31"/>
      <c r="F156" s="32"/>
      <c r="G156" s="32"/>
      <c r="H156" s="32"/>
      <c r="I156" s="32"/>
      <c r="J156" s="32"/>
      <c r="K156" s="67"/>
      <c r="L156" s="68"/>
    </row>
    <row r="157" spans="1:13" ht="15" customHeight="1">
      <c r="A157" s="21"/>
      <c r="B157" s="22"/>
      <c r="C157" s="44"/>
      <c r="D157" s="45" t="s">
        <v>30</v>
      </c>
      <c r="E157" s="46"/>
      <c r="F157" s="116">
        <f>F150+F151+F152+F153+F154</f>
        <v>700</v>
      </c>
      <c r="G157" s="117">
        <f t="shared" ref="G157:L157" si="8">G150+G151+G152+G153+G154</f>
        <v>17.7</v>
      </c>
      <c r="H157" s="117">
        <f t="shared" si="8"/>
        <v>17.3</v>
      </c>
      <c r="I157" s="117">
        <f t="shared" si="8"/>
        <v>105.4</v>
      </c>
      <c r="J157" s="117">
        <f t="shared" si="8"/>
        <v>647.19999999999993</v>
      </c>
      <c r="K157" s="116"/>
      <c r="L157" s="74">
        <f t="shared" si="8"/>
        <v>84.64</v>
      </c>
    </row>
    <row r="158" spans="1:13" ht="15" customHeight="1">
      <c r="A158" s="27">
        <f>A150</f>
        <v>2</v>
      </c>
      <c r="B158" s="28">
        <f>B150</f>
        <v>4</v>
      </c>
      <c r="C158" s="29" t="s">
        <v>31</v>
      </c>
      <c r="D158" s="30" t="s">
        <v>32</v>
      </c>
      <c r="E158" s="81" t="s">
        <v>141</v>
      </c>
      <c r="F158" s="32">
        <v>60</v>
      </c>
      <c r="G158" s="32">
        <v>0.8</v>
      </c>
      <c r="H158" s="32">
        <v>2.7</v>
      </c>
      <c r="I158" s="32">
        <v>4.5999999999999996</v>
      </c>
      <c r="J158" s="32">
        <v>45.7</v>
      </c>
      <c r="K158" s="84" t="s">
        <v>151</v>
      </c>
      <c r="L158" s="68">
        <v>7.5</v>
      </c>
    </row>
    <row r="159" spans="1:13" ht="15" customHeight="1">
      <c r="A159" s="14"/>
      <c r="B159" s="15"/>
      <c r="C159" s="33"/>
      <c r="D159" s="30" t="s">
        <v>33</v>
      </c>
      <c r="E159" s="147" t="s">
        <v>142</v>
      </c>
      <c r="F159" s="35">
        <v>200</v>
      </c>
      <c r="G159" s="32">
        <v>4.8</v>
      </c>
      <c r="H159" s="32">
        <v>5.8</v>
      </c>
      <c r="I159" s="32">
        <v>13.6</v>
      </c>
      <c r="J159" s="32">
        <v>125.5</v>
      </c>
      <c r="K159" s="84" t="s">
        <v>54</v>
      </c>
      <c r="L159" s="68">
        <v>15.48</v>
      </c>
    </row>
    <row r="160" spans="1:13" ht="15" customHeight="1">
      <c r="A160" s="14"/>
      <c r="B160" s="15"/>
      <c r="C160" s="33"/>
      <c r="D160" s="30" t="s">
        <v>34</v>
      </c>
      <c r="E160" s="147" t="s">
        <v>143</v>
      </c>
      <c r="F160" s="87">
        <v>200</v>
      </c>
      <c r="G160" s="90">
        <v>20.100000000000001</v>
      </c>
      <c r="H160" s="90">
        <v>18.8</v>
      </c>
      <c r="I160" s="90">
        <v>17.2</v>
      </c>
      <c r="J160" s="90">
        <v>317.89999999999998</v>
      </c>
      <c r="K160" s="98" t="s">
        <v>122</v>
      </c>
      <c r="L160" s="68">
        <v>40.229999999999997</v>
      </c>
      <c r="M160" s="86"/>
    </row>
    <row r="161" spans="1:12" ht="15" customHeight="1">
      <c r="A161" s="14"/>
      <c r="B161" s="15"/>
      <c r="C161" s="33"/>
      <c r="D161" s="30" t="s">
        <v>35</v>
      </c>
      <c r="E161" s="34"/>
      <c r="F161" s="35"/>
      <c r="G161" s="32"/>
      <c r="H161" s="32"/>
      <c r="I161" s="32"/>
      <c r="J161" s="32"/>
      <c r="K161" s="67"/>
      <c r="L161" s="68"/>
    </row>
    <row r="162" spans="1:12" ht="15" customHeight="1">
      <c r="A162" s="14"/>
      <c r="B162" s="15"/>
      <c r="C162" s="33"/>
      <c r="D162" s="99" t="s">
        <v>59</v>
      </c>
      <c r="E162" s="94"/>
      <c r="F162" s="35"/>
      <c r="G162" s="32"/>
      <c r="H162" s="32"/>
      <c r="I162" s="32"/>
      <c r="J162" s="32"/>
      <c r="K162" s="84"/>
      <c r="L162" s="100"/>
    </row>
    <row r="163" spans="1:12" ht="15" customHeight="1">
      <c r="A163" s="14"/>
      <c r="B163" s="15"/>
      <c r="C163" s="33"/>
      <c r="D163" s="30" t="s">
        <v>36</v>
      </c>
      <c r="E163" s="34"/>
      <c r="F163" s="35"/>
      <c r="G163" s="32"/>
      <c r="H163" s="32"/>
      <c r="I163" s="32"/>
      <c r="J163" s="32"/>
      <c r="K163" s="67"/>
      <c r="L163" s="100"/>
    </row>
    <row r="164" spans="1:12" ht="15" customHeight="1">
      <c r="A164" s="14"/>
      <c r="B164" s="15"/>
      <c r="C164" s="33"/>
      <c r="D164" s="30" t="s">
        <v>38</v>
      </c>
      <c r="E164" s="147" t="s">
        <v>85</v>
      </c>
      <c r="F164" s="35">
        <v>80</v>
      </c>
      <c r="G164" s="32">
        <v>5.3</v>
      </c>
      <c r="H164" s="32">
        <v>1</v>
      </c>
      <c r="I164" s="32">
        <v>31.7</v>
      </c>
      <c r="J164" s="32">
        <v>156.5</v>
      </c>
      <c r="K164" s="84" t="s">
        <v>37</v>
      </c>
      <c r="L164" s="100">
        <v>8.6</v>
      </c>
    </row>
    <row r="165" spans="1:12" ht="15" customHeight="1">
      <c r="A165" s="14"/>
      <c r="B165" s="15"/>
      <c r="C165" s="33"/>
      <c r="D165" s="37" t="s">
        <v>27</v>
      </c>
      <c r="E165" s="148" t="s">
        <v>114</v>
      </c>
      <c r="F165" s="38">
        <v>200</v>
      </c>
      <c r="G165" s="32">
        <v>0.2</v>
      </c>
      <c r="H165" s="32">
        <v>0</v>
      </c>
      <c r="I165" s="32">
        <v>6.4</v>
      </c>
      <c r="J165" s="32">
        <v>26.8</v>
      </c>
      <c r="K165" s="84" t="s">
        <v>152</v>
      </c>
      <c r="L165" s="100">
        <v>5.96</v>
      </c>
    </row>
    <row r="166" spans="1:12" ht="15" customHeight="1">
      <c r="A166" s="14"/>
      <c r="B166" s="15"/>
      <c r="C166" s="33"/>
      <c r="D166" s="157" t="s">
        <v>29</v>
      </c>
      <c r="E166" s="147" t="s">
        <v>67</v>
      </c>
      <c r="F166" s="35">
        <v>100</v>
      </c>
      <c r="G166" s="32">
        <v>0.4</v>
      </c>
      <c r="H166" s="32">
        <v>0.4</v>
      </c>
      <c r="I166" s="32">
        <v>9.8000000000000007</v>
      </c>
      <c r="J166" s="32">
        <v>44.4</v>
      </c>
      <c r="K166" s="118" t="s">
        <v>37</v>
      </c>
      <c r="L166" s="100">
        <v>22.1</v>
      </c>
    </row>
    <row r="167" spans="1:12" ht="15" customHeight="1" thickBot="1">
      <c r="A167" s="14"/>
      <c r="B167" s="15"/>
      <c r="C167" s="33"/>
      <c r="D167" s="157" t="s">
        <v>59</v>
      </c>
      <c r="E167" s="158" t="s">
        <v>144</v>
      </c>
      <c r="F167" s="159">
        <v>100</v>
      </c>
      <c r="G167" s="130">
        <v>11</v>
      </c>
      <c r="H167" s="130">
        <v>5</v>
      </c>
      <c r="I167" s="130">
        <v>19.2</v>
      </c>
      <c r="J167" s="130">
        <v>165.8</v>
      </c>
      <c r="K167" s="118" t="s">
        <v>37</v>
      </c>
      <c r="L167" s="160">
        <v>30.5</v>
      </c>
    </row>
    <row r="168" spans="1:12" ht="15" customHeight="1">
      <c r="A168" s="21"/>
      <c r="B168" s="22"/>
      <c r="C168" s="44"/>
      <c r="D168" s="45" t="s">
        <v>30</v>
      </c>
      <c r="E168" s="46"/>
      <c r="F168" s="47">
        <f>SUM(F158:F167)</f>
        <v>940</v>
      </c>
      <c r="G168" s="47">
        <f t="shared" ref="G168:J168" si="9">SUM(G158:G167)</f>
        <v>42.6</v>
      </c>
      <c r="H168" s="47">
        <f t="shared" si="9"/>
        <v>33.700000000000003</v>
      </c>
      <c r="I168" s="47">
        <f t="shared" si="9"/>
        <v>102.5</v>
      </c>
      <c r="J168" s="47">
        <f t="shared" si="9"/>
        <v>882.59999999999991</v>
      </c>
      <c r="K168" s="73"/>
      <c r="L168" s="101">
        <f t="shared" ref="L168" si="10">SUM(L158:L167)</f>
        <v>130.36999999999998</v>
      </c>
    </row>
    <row r="169" spans="1:12" ht="15" customHeight="1" thickBot="1">
      <c r="A169" s="48">
        <f>A150</f>
        <v>2</v>
      </c>
      <c r="B169" s="49">
        <f>B150</f>
        <v>4</v>
      </c>
      <c r="C169" s="144" t="s">
        <v>40</v>
      </c>
      <c r="D169" s="145"/>
      <c r="E169" s="50"/>
      <c r="F169" s="51">
        <f>F157+F168</f>
        <v>1640</v>
      </c>
      <c r="G169" s="51">
        <f>G157+G168</f>
        <v>60.3</v>
      </c>
      <c r="H169" s="51">
        <f>H157+H168</f>
        <v>51</v>
      </c>
      <c r="I169" s="51">
        <f>I157+I168</f>
        <v>207.9</v>
      </c>
      <c r="J169" s="51">
        <f>J157+J168</f>
        <v>1529.7999999999997</v>
      </c>
      <c r="K169" s="51"/>
      <c r="L169" s="51">
        <f>L157+L168</f>
        <v>215.01</v>
      </c>
    </row>
    <row r="170" spans="1:12" ht="15" customHeight="1">
      <c r="A170" s="12">
        <v>2</v>
      </c>
      <c r="B170" s="13">
        <v>5</v>
      </c>
      <c r="C170" s="53" t="s">
        <v>25</v>
      </c>
      <c r="D170" s="149" t="s">
        <v>32</v>
      </c>
      <c r="E170" s="82" t="s">
        <v>86</v>
      </c>
      <c r="F170" s="55">
        <v>10</v>
      </c>
      <c r="G170" s="55">
        <v>0.1</v>
      </c>
      <c r="H170" s="55">
        <v>7.3</v>
      </c>
      <c r="I170" s="55">
        <v>0.1</v>
      </c>
      <c r="J170" s="55">
        <v>66.099999999999994</v>
      </c>
      <c r="K170" s="83" t="s">
        <v>146</v>
      </c>
      <c r="L170" s="76">
        <v>9.9499999999999993</v>
      </c>
    </row>
    <row r="171" spans="1:12" ht="15" customHeight="1">
      <c r="A171" s="14"/>
      <c r="B171" s="15"/>
      <c r="C171" s="33"/>
      <c r="D171" s="30" t="s">
        <v>26</v>
      </c>
      <c r="E171" s="81" t="s">
        <v>145</v>
      </c>
      <c r="F171" s="32">
        <v>200</v>
      </c>
      <c r="G171" s="32">
        <v>8.3000000000000007</v>
      </c>
      <c r="H171" s="32">
        <v>10.1</v>
      </c>
      <c r="I171" s="32">
        <v>37.6</v>
      </c>
      <c r="J171" s="32">
        <v>274.89999999999998</v>
      </c>
      <c r="K171" s="84" t="s">
        <v>153</v>
      </c>
      <c r="L171" s="32">
        <v>15.66</v>
      </c>
    </row>
    <row r="172" spans="1:12" ht="15" customHeight="1">
      <c r="A172" s="14"/>
      <c r="B172" s="15"/>
      <c r="C172" s="33"/>
      <c r="D172" s="30" t="s">
        <v>27</v>
      </c>
      <c r="E172" s="81" t="s">
        <v>53</v>
      </c>
      <c r="F172" s="32">
        <v>200</v>
      </c>
      <c r="G172" s="32">
        <v>0.2</v>
      </c>
      <c r="H172" s="32">
        <v>0.1</v>
      </c>
      <c r="I172" s="32">
        <v>6.6</v>
      </c>
      <c r="J172" s="32">
        <v>27.9</v>
      </c>
      <c r="K172" s="84" t="s">
        <v>39</v>
      </c>
      <c r="L172" s="68">
        <v>9.9</v>
      </c>
    </row>
    <row r="173" spans="1:12" ht="15" customHeight="1">
      <c r="A173" s="14"/>
      <c r="B173" s="15"/>
      <c r="C173" s="33"/>
      <c r="D173" s="30" t="s">
        <v>28</v>
      </c>
      <c r="E173" s="88" t="s">
        <v>66</v>
      </c>
      <c r="F173" s="89">
        <v>90</v>
      </c>
      <c r="G173" s="32">
        <v>6.8</v>
      </c>
      <c r="H173" s="32">
        <v>0.7</v>
      </c>
      <c r="I173" s="32">
        <v>44.3</v>
      </c>
      <c r="J173" s="32">
        <v>211</v>
      </c>
      <c r="K173" s="84" t="s">
        <v>37</v>
      </c>
      <c r="L173" s="68">
        <v>9.1999999999999993</v>
      </c>
    </row>
    <row r="174" spans="1:12" ht="15" customHeight="1">
      <c r="A174" s="14"/>
      <c r="B174" s="15"/>
      <c r="C174" s="33"/>
      <c r="D174" s="30" t="s">
        <v>29</v>
      </c>
      <c r="E174" s="81" t="s">
        <v>116</v>
      </c>
      <c r="F174" s="32">
        <v>200</v>
      </c>
      <c r="G174" s="32">
        <v>0.8</v>
      </c>
      <c r="H174" s="32">
        <v>0.6</v>
      </c>
      <c r="I174" s="32">
        <v>20.6</v>
      </c>
      <c r="J174" s="32">
        <v>91</v>
      </c>
      <c r="K174" s="84" t="s">
        <v>37</v>
      </c>
      <c r="L174" s="68">
        <v>44.5</v>
      </c>
    </row>
    <row r="175" spans="1:12" ht="15" customHeight="1">
      <c r="A175" s="14"/>
      <c r="B175" s="15"/>
      <c r="C175" s="33"/>
      <c r="D175" s="40"/>
      <c r="E175" s="31"/>
      <c r="F175" s="32"/>
      <c r="G175" s="32"/>
      <c r="H175" s="32"/>
      <c r="I175" s="32"/>
      <c r="J175" s="32"/>
      <c r="K175" s="67"/>
      <c r="L175" s="68"/>
    </row>
    <row r="176" spans="1:12" ht="15" customHeight="1">
      <c r="A176" s="14"/>
      <c r="B176" s="15"/>
      <c r="C176" s="33"/>
      <c r="D176" s="40"/>
      <c r="E176" s="31"/>
      <c r="F176" s="32"/>
      <c r="G176" s="32"/>
      <c r="H176" s="32"/>
      <c r="I176" s="32"/>
      <c r="J176" s="32"/>
      <c r="K176" s="67"/>
      <c r="L176" s="68"/>
    </row>
    <row r="177" spans="1:12" ht="15" customHeight="1">
      <c r="A177" s="21"/>
      <c r="B177" s="22"/>
      <c r="C177" s="44"/>
      <c r="D177" s="45" t="s">
        <v>30</v>
      </c>
      <c r="E177" s="46"/>
      <c r="F177" s="116">
        <f>F170+F171+F172+F173+F174</f>
        <v>700</v>
      </c>
      <c r="G177" s="117">
        <f t="shared" ref="G177:L177" si="11">G170+G171+G172+G173+G174</f>
        <v>16.2</v>
      </c>
      <c r="H177" s="117">
        <f t="shared" si="11"/>
        <v>18.8</v>
      </c>
      <c r="I177" s="117">
        <f t="shared" si="11"/>
        <v>109.19999999999999</v>
      </c>
      <c r="J177" s="117">
        <f t="shared" si="11"/>
        <v>670.9</v>
      </c>
      <c r="K177" s="116"/>
      <c r="L177" s="74">
        <f t="shared" si="11"/>
        <v>89.21</v>
      </c>
    </row>
    <row r="178" spans="1:12" ht="15" customHeight="1">
      <c r="A178" s="27">
        <f>A170</f>
        <v>2</v>
      </c>
      <c r="B178" s="28">
        <f>B170</f>
        <v>5</v>
      </c>
      <c r="C178" s="29" t="s">
        <v>31</v>
      </c>
      <c r="D178" s="30" t="s">
        <v>32</v>
      </c>
      <c r="E178" s="161" t="s">
        <v>51</v>
      </c>
      <c r="F178" s="92">
        <v>40</v>
      </c>
      <c r="G178" s="90">
        <v>0.8</v>
      </c>
      <c r="H178" s="90">
        <v>0.1</v>
      </c>
      <c r="I178" s="90">
        <v>4.0999999999999996</v>
      </c>
      <c r="J178" s="90">
        <v>20.9</v>
      </c>
      <c r="K178" s="98"/>
      <c r="L178" s="93">
        <v>18.350000000000001</v>
      </c>
    </row>
    <row r="179" spans="1:12" ht="15" customHeight="1">
      <c r="A179" s="14"/>
      <c r="B179" s="15"/>
      <c r="C179" s="33"/>
      <c r="D179" s="30" t="s">
        <v>33</v>
      </c>
      <c r="E179" s="147" t="s">
        <v>154</v>
      </c>
      <c r="F179" s="35">
        <v>200</v>
      </c>
      <c r="G179" s="32">
        <v>4.7</v>
      </c>
      <c r="H179" s="32">
        <v>5.6</v>
      </c>
      <c r="I179" s="32">
        <v>5.7</v>
      </c>
      <c r="J179" s="32">
        <v>92.2</v>
      </c>
      <c r="K179" s="84"/>
      <c r="L179" s="68">
        <v>17.3</v>
      </c>
    </row>
    <row r="180" spans="1:12" ht="30.75" customHeight="1">
      <c r="A180" s="14"/>
      <c r="B180" s="15"/>
      <c r="C180" s="33"/>
      <c r="D180" s="30" t="s">
        <v>34</v>
      </c>
      <c r="E180" s="147" t="s">
        <v>155</v>
      </c>
      <c r="F180" s="87">
        <v>100</v>
      </c>
      <c r="G180" s="90">
        <v>19.100000000000001</v>
      </c>
      <c r="H180" s="90">
        <v>19.8</v>
      </c>
      <c r="I180" s="90">
        <v>5.6</v>
      </c>
      <c r="J180" s="90">
        <v>277.10000000000002</v>
      </c>
      <c r="K180" s="84"/>
      <c r="L180" s="93">
        <v>45.6</v>
      </c>
    </row>
    <row r="181" spans="1:12" ht="15" customHeight="1">
      <c r="A181" s="14"/>
      <c r="B181" s="15"/>
      <c r="C181" s="33"/>
      <c r="D181" s="30" t="s">
        <v>35</v>
      </c>
      <c r="E181" s="147" t="s">
        <v>46</v>
      </c>
      <c r="F181" s="35">
        <v>180</v>
      </c>
      <c r="G181" s="32">
        <v>3.7</v>
      </c>
      <c r="H181" s="32">
        <v>6.4</v>
      </c>
      <c r="I181" s="32">
        <v>23.8</v>
      </c>
      <c r="J181" s="32">
        <v>167.2</v>
      </c>
      <c r="K181" s="67"/>
      <c r="L181" s="68">
        <v>15.4</v>
      </c>
    </row>
    <row r="182" spans="1:12" ht="15" customHeight="1">
      <c r="A182" s="14"/>
      <c r="B182" s="15"/>
      <c r="C182" s="33"/>
      <c r="D182" s="30" t="s">
        <v>36</v>
      </c>
      <c r="E182" s="34"/>
      <c r="F182" s="35"/>
      <c r="G182" s="32"/>
      <c r="H182" s="32"/>
      <c r="I182" s="32"/>
      <c r="J182" s="32"/>
      <c r="K182" s="67"/>
      <c r="L182" s="68"/>
    </row>
    <row r="183" spans="1:12" ht="15" customHeight="1">
      <c r="A183" s="14"/>
      <c r="B183" s="15"/>
      <c r="C183" s="33"/>
      <c r="D183" s="30" t="s">
        <v>38</v>
      </c>
      <c r="E183" s="147" t="s">
        <v>85</v>
      </c>
      <c r="F183" s="35">
        <v>100</v>
      </c>
      <c r="G183" s="32">
        <v>6.6</v>
      </c>
      <c r="H183" s="32">
        <v>1.2</v>
      </c>
      <c r="I183" s="32">
        <v>39.6</v>
      </c>
      <c r="J183" s="32">
        <v>195.6</v>
      </c>
      <c r="K183" s="67"/>
      <c r="L183" s="68">
        <v>10.6</v>
      </c>
    </row>
    <row r="184" spans="1:12" ht="15" customHeight="1">
      <c r="A184" s="14"/>
      <c r="B184" s="15"/>
      <c r="C184" s="33"/>
      <c r="D184" s="30" t="s">
        <v>49</v>
      </c>
      <c r="E184" s="148" t="s">
        <v>55</v>
      </c>
      <c r="F184" s="38">
        <v>200</v>
      </c>
      <c r="G184" s="32">
        <v>0.6</v>
      </c>
      <c r="H184" s="32">
        <v>0.4</v>
      </c>
      <c r="I184" s="32">
        <v>32.6</v>
      </c>
      <c r="J184" s="32">
        <v>136.4</v>
      </c>
      <c r="K184" s="67"/>
      <c r="L184" s="68">
        <v>18.46</v>
      </c>
    </row>
    <row r="185" spans="1:12" ht="15" customHeight="1" thickBot="1">
      <c r="A185" s="14"/>
      <c r="B185" s="15"/>
      <c r="C185" s="33"/>
      <c r="D185" s="40"/>
      <c r="E185" s="41"/>
      <c r="F185" s="42"/>
      <c r="G185" s="32"/>
      <c r="H185" s="32"/>
      <c r="I185" s="32"/>
      <c r="J185" s="32"/>
      <c r="K185" s="67"/>
      <c r="L185" s="68"/>
    </row>
    <row r="186" spans="1:12" ht="15" customHeight="1">
      <c r="A186" s="21"/>
      <c r="B186" s="22"/>
      <c r="C186" s="44"/>
      <c r="D186" s="45" t="s">
        <v>30</v>
      </c>
      <c r="E186" s="46"/>
      <c r="F186" s="47">
        <f>SUM(F178:F185)</f>
        <v>820</v>
      </c>
      <c r="G186" s="47">
        <f t="shared" ref="G186:J186" si="12">SUM(G178:G185)</f>
        <v>35.5</v>
      </c>
      <c r="H186" s="47">
        <f t="shared" si="12"/>
        <v>33.5</v>
      </c>
      <c r="I186" s="47">
        <f t="shared" si="12"/>
        <v>111.4</v>
      </c>
      <c r="J186" s="47">
        <f t="shared" si="12"/>
        <v>889.40000000000009</v>
      </c>
      <c r="K186" s="73"/>
      <c r="L186" s="74">
        <f t="shared" ref="L186" si="13">SUM(L178:L185)</f>
        <v>125.71000000000001</v>
      </c>
    </row>
    <row r="187" spans="1:12" ht="15" customHeight="1" thickBot="1">
      <c r="A187" s="48">
        <f>A170</f>
        <v>2</v>
      </c>
      <c r="B187" s="49">
        <f>B170</f>
        <v>5</v>
      </c>
      <c r="C187" s="144" t="s">
        <v>40</v>
      </c>
      <c r="D187" s="145"/>
      <c r="E187" s="50"/>
      <c r="F187" s="51">
        <f>F177+F186</f>
        <v>1520</v>
      </c>
      <c r="G187" s="51">
        <f>G177+G186</f>
        <v>51.7</v>
      </c>
      <c r="H187" s="51">
        <f>H177+H186</f>
        <v>52.3</v>
      </c>
      <c r="I187" s="51">
        <f>I177+I186</f>
        <v>220.6</v>
      </c>
      <c r="J187" s="51">
        <f>J177+J186</f>
        <v>1560.3000000000002</v>
      </c>
      <c r="K187" s="51"/>
      <c r="L187" s="75">
        <f>L177+L186</f>
        <v>214.92000000000002</v>
      </c>
    </row>
    <row r="188" spans="1:12" ht="15" customHeight="1" thickBot="1">
      <c r="A188" s="77"/>
      <c r="B188" s="78"/>
      <c r="C188" s="146" t="s">
        <v>56</v>
      </c>
      <c r="D188" s="146"/>
      <c r="E188" s="146"/>
      <c r="F188" s="79">
        <f>(F24+F40+F58+F76+F94+F112+F131+F149+F169+F187)/(IF(F24=0,0,1)+IF(F40=0,0,1)+IF(F58=0,0,1)+IF(F76=0,0,1)+IF(F94=0,0,1)+IF(F112=0,0,1)+IF(F131=0,0,1)+IF(F149=0,0,1)+IF(F169=0,0,1)+IF(F187=0,0,1))</f>
        <v>1554</v>
      </c>
      <c r="G188" s="79">
        <f>(G24+G40+G58+G76+G94+G112+G131+G149+G169+G187)/(IF(G24=0,0,1)+IF(G40=0,0,1)+IF(G58=0,0,1)+IF(G76=0,0,1)+IF(G94=0,0,1)+IF(G112=0,0,1)+IF(G131=0,0,1)+IF(G149=0,0,1)+IF(G169=0,0,1)+IF(G187=0,0,1))</f>
        <v>59.61</v>
      </c>
      <c r="H188" s="79">
        <f>(H24+H40+H58+H76+H94+H112+H131+H149+H169+H187)/(IF(H24=0,0,1)+IF(H40=0,0,1)+IF(H58=0,0,1)+IF(H76=0,0,1)+IF(H94=0,0,1)+IF(H112=0,0,1)+IF(H131=0,0,1)+IF(H149=0,0,1)+IF(H169=0,0,1)+IF(H187=0,0,1))</f>
        <v>41.480000000000004</v>
      </c>
      <c r="I188" s="79">
        <f>(I24+I40+I58+I76+I94+I112+I131+I149+I169+I187)/(IF(I24=0,0,1)+IF(I40=0,0,1)+IF(I58=0,0,1)+IF(I76=0,0,1)+IF(I94=0,0,1)+IF(I112=0,0,1)+IF(I131=0,0,1)+IF(I149=0,0,1)+IF(I169=0,0,1)+IF(I187=0,0,1))</f>
        <v>224.19</v>
      </c>
      <c r="J188" s="79">
        <f>(J24+J40+J58+J76+J94+J112+J131+J149+J169+J187)/(IF(J24=0,0,1)+IF(J40=0,0,1)+IF(J58=0,0,1)+IF(J76=0,0,1)+IF(J94=0,0,1)+IF(J112=0,0,1)+IF(J131=0,0,1)+IF(J149=0,0,1)+IF(J169=0,0,1)+IF(J187=0,0,1))</f>
        <v>1507.4599999999998</v>
      </c>
      <c r="K188" s="79"/>
      <c r="L188" s="85">
        <f>(L24+L40+L58+L76+L94+L112+L131+L149+L169+L187)/(IF(L24=0,0,1)+IF(L40=0,0,1)+IF(L58=0,0,1)+IF(L76=0,0,1)+IF(L94=0,0,1)+IF(L112=0,0,1)+IF(L131=0,0,1)+IF(L149=0,0,1)+IF(L169=0,0,1)+IF(L187=0,0,1))</f>
        <v>214.99499999999998</v>
      </c>
    </row>
    <row r="189" spans="1:12" ht="25.5">
      <c r="C189" s="80"/>
      <c r="D189" s="80"/>
      <c r="E189" s="69"/>
      <c r="F189" s="69"/>
      <c r="G189" s="69"/>
      <c r="H189" s="69"/>
      <c r="I189" s="69"/>
      <c r="J189" s="69"/>
      <c r="K189" s="69"/>
      <c r="L189" s="69"/>
    </row>
    <row r="190" spans="1:12" ht="25.5">
      <c r="C190" s="80"/>
      <c r="D190" s="80"/>
      <c r="E190" s="69"/>
      <c r="F190" s="69"/>
      <c r="G190" s="69"/>
      <c r="H190" s="69"/>
      <c r="I190" s="69"/>
      <c r="J190" s="69"/>
      <c r="K190" s="69"/>
      <c r="L190" s="69"/>
    </row>
    <row r="191" spans="1:12" ht="25.5">
      <c r="C191" s="80"/>
      <c r="D191" s="80"/>
      <c r="E191" s="69"/>
      <c r="F191" s="69"/>
      <c r="G191" s="69"/>
      <c r="H191" s="69"/>
      <c r="I191" s="69"/>
      <c r="J191" s="69"/>
      <c r="K191" s="69"/>
      <c r="L191" s="69"/>
    </row>
    <row r="192" spans="1:12" ht="25.5">
      <c r="C192" s="80"/>
      <c r="D192" s="80"/>
      <c r="E192" s="69"/>
      <c r="F192" s="69"/>
      <c r="G192" s="69"/>
      <c r="H192" s="69"/>
      <c r="I192" s="69"/>
      <c r="J192" s="69"/>
      <c r="K192" s="69"/>
      <c r="L192" s="69"/>
    </row>
    <row r="193" spans="3:12" ht="25.5">
      <c r="C193" s="80"/>
      <c r="D193" s="80"/>
      <c r="E193" s="69"/>
      <c r="F193" s="69"/>
      <c r="G193" s="69"/>
      <c r="H193" s="69"/>
      <c r="I193" s="69"/>
      <c r="J193" s="69"/>
      <c r="K193" s="69"/>
      <c r="L193" s="69"/>
    </row>
    <row r="194" spans="3:12" ht="25.5">
      <c r="C194" s="80"/>
      <c r="D194" s="80"/>
      <c r="E194" s="69"/>
      <c r="F194" s="69"/>
      <c r="G194" s="69"/>
      <c r="H194" s="69"/>
      <c r="I194" s="69"/>
      <c r="J194" s="69"/>
      <c r="K194" s="69"/>
      <c r="L194" s="69"/>
    </row>
    <row r="195" spans="3:12" ht="25.5">
      <c r="C195" s="80"/>
      <c r="D195" s="80"/>
      <c r="E195" s="69"/>
      <c r="F195" s="69"/>
      <c r="G195" s="69"/>
      <c r="H195" s="69"/>
      <c r="I195" s="69"/>
      <c r="J195" s="69"/>
      <c r="K195" s="69"/>
      <c r="L195" s="69"/>
    </row>
    <row r="196" spans="3:12" ht="25.5">
      <c r="C196" s="80"/>
      <c r="D196" s="80"/>
      <c r="E196" s="69"/>
      <c r="F196" s="69"/>
      <c r="G196" s="69"/>
      <c r="H196" s="69"/>
      <c r="I196" s="69"/>
      <c r="J196" s="69"/>
      <c r="K196" s="69"/>
      <c r="L196" s="69"/>
    </row>
    <row r="197" spans="3:12" ht="25.5">
      <c r="C197" s="80"/>
      <c r="D197" s="80"/>
      <c r="E197" s="69"/>
      <c r="F197" s="69"/>
      <c r="G197" s="69"/>
      <c r="H197" s="69"/>
      <c r="I197" s="69"/>
      <c r="J197" s="69"/>
      <c r="K197" s="69"/>
      <c r="L197" s="69"/>
    </row>
    <row r="198" spans="3:12" ht="25.5">
      <c r="C198" s="80"/>
      <c r="D198" s="80"/>
      <c r="E198" s="69"/>
      <c r="F198" s="69"/>
      <c r="G198" s="69"/>
      <c r="H198" s="69"/>
      <c r="I198" s="69"/>
      <c r="J198" s="69"/>
      <c r="K198" s="69"/>
      <c r="L198" s="69"/>
    </row>
    <row r="199" spans="3:12" ht="25.5">
      <c r="C199" s="80"/>
      <c r="D199" s="80"/>
      <c r="E199" s="69"/>
      <c r="F199" s="69"/>
      <c r="G199" s="69"/>
      <c r="H199" s="69"/>
      <c r="I199" s="69"/>
      <c r="J199" s="69"/>
      <c r="K199" s="69"/>
      <c r="L199" s="69"/>
    </row>
    <row r="200" spans="3:12" ht="25.5">
      <c r="C200" s="80"/>
      <c r="D200" s="80"/>
      <c r="E200" s="69"/>
      <c r="F200" s="69"/>
      <c r="G200" s="69"/>
      <c r="H200" s="69"/>
      <c r="I200" s="69"/>
      <c r="J200" s="69"/>
      <c r="K200" s="69"/>
      <c r="L200" s="69"/>
    </row>
    <row r="201" spans="3:12" ht="25.5">
      <c r="C201" s="80"/>
      <c r="D201" s="80"/>
      <c r="E201" s="69"/>
      <c r="F201" s="69"/>
      <c r="G201" s="69"/>
      <c r="H201" s="69"/>
      <c r="I201" s="69"/>
      <c r="J201" s="69"/>
      <c r="K201" s="69"/>
      <c r="L201" s="69"/>
    </row>
    <row r="202" spans="3:12" ht="25.5">
      <c r="C202" s="80"/>
      <c r="D202" s="80"/>
      <c r="E202" s="69"/>
      <c r="F202" s="69"/>
      <c r="G202" s="69"/>
      <c r="H202" s="69"/>
      <c r="I202" s="69"/>
      <c r="J202" s="69"/>
      <c r="K202" s="69"/>
      <c r="L202" s="69"/>
    </row>
    <row r="203" spans="3:12" ht="25.5">
      <c r="C203" s="80"/>
      <c r="D203" s="80"/>
      <c r="E203" s="69"/>
      <c r="F203" s="69"/>
      <c r="G203" s="69"/>
      <c r="H203" s="69"/>
      <c r="I203" s="69"/>
      <c r="J203" s="69"/>
      <c r="K203" s="69"/>
      <c r="L203" s="69"/>
    </row>
    <row r="204" spans="3:12" ht="25.5">
      <c r="C204" s="80"/>
      <c r="D204" s="80"/>
      <c r="E204" s="69"/>
      <c r="F204" s="69"/>
      <c r="G204" s="69"/>
      <c r="H204" s="69"/>
      <c r="I204" s="69"/>
      <c r="J204" s="69"/>
      <c r="K204" s="69"/>
      <c r="L204" s="69"/>
    </row>
    <row r="205" spans="3:12" ht="25.5">
      <c r="C205" s="80"/>
      <c r="D205" s="80"/>
      <c r="E205" s="69"/>
      <c r="F205" s="69"/>
      <c r="G205" s="69"/>
      <c r="H205" s="69"/>
      <c r="I205" s="69"/>
      <c r="J205" s="69"/>
      <c r="K205" s="69"/>
      <c r="L205" s="69"/>
    </row>
    <row r="206" spans="3:12" ht="25.5">
      <c r="C206" s="80"/>
      <c r="D206" s="80"/>
      <c r="E206" s="69"/>
      <c r="F206" s="69"/>
      <c r="G206" s="69"/>
      <c r="H206" s="69"/>
      <c r="I206" s="69"/>
      <c r="J206" s="69"/>
      <c r="K206" s="69"/>
      <c r="L206" s="69"/>
    </row>
    <row r="207" spans="3:12" ht="25.5">
      <c r="C207" s="80"/>
      <c r="D207" s="80"/>
      <c r="E207" s="69"/>
      <c r="F207" s="69"/>
      <c r="G207" s="69"/>
      <c r="H207" s="69"/>
      <c r="I207" s="69"/>
      <c r="J207" s="69"/>
      <c r="K207" s="69"/>
      <c r="L207" s="69"/>
    </row>
    <row r="208" spans="3:12" ht="25.5">
      <c r="C208" s="80"/>
      <c r="D208" s="80"/>
      <c r="E208" s="69"/>
      <c r="F208" s="69"/>
      <c r="G208" s="69"/>
      <c r="H208" s="69"/>
      <c r="I208" s="69"/>
      <c r="J208" s="69"/>
      <c r="K208" s="69"/>
      <c r="L208" s="69"/>
    </row>
    <row r="209" spans="3:12" ht="25.5">
      <c r="C209" s="80"/>
      <c r="D209" s="80"/>
      <c r="E209" s="69"/>
      <c r="F209" s="69"/>
      <c r="G209" s="69"/>
      <c r="H209" s="69"/>
      <c r="I209" s="69"/>
      <c r="J209" s="69"/>
      <c r="K209" s="69"/>
      <c r="L209" s="69"/>
    </row>
    <row r="210" spans="3:12" ht="25.5">
      <c r="C210" s="80"/>
      <c r="D210" s="80"/>
      <c r="E210" s="69"/>
      <c r="F210" s="69"/>
      <c r="G210" s="69"/>
      <c r="H210" s="69"/>
      <c r="I210" s="69"/>
      <c r="J210" s="69"/>
      <c r="K210" s="69"/>
      <c r="L210" s="69"/>
    </row>
    <row r="211" spans="3:12" ht="25.5">
      <c r="C211" s="80"/>
      <c r="D211" s="80"/>
      <c r="E211" s="69"/>
      <c r="F211" s="69"/>
      <c r="G211" s="69"/>
      <c r="H211" s="69"/>
      <c r="I211" s="69"/>
      <c r="J211" s="69"/>
      <c r="K211" s="69"/>
      <c r="L211" s="69"/>
    </row>
    <row r="212" spans="3:12" ht="25.5">
      <c r="C212" s="80"/>
      <c r="D212" s="80"/>
      <c r="E212" s="69"/>
      <c r="F212" s="69"/>
      <c r="G212" s="69"/>
      <c r="H212" s="69"/>
      <c r="I212" s="69"/>
      <c r="J212" s="69"/>
      <c r="K212" s="69"/>
      <c r="L212" s="69"/>
    </row>
    <row r="213" spans="3:12" ht="25.5">
      <c r="C213" s="80"/>
      <c r="D213" s="80"/>
      <c r="E213" s="69"/>
      <c r="F213" s="69"/>
      <c r="G213" s="69"/>
      <c r="H213" s="69"/>
      <c r="I213" s="69"/>
      <c r="J213" s="69"/>
      <c r="K213" s="69"/>
      <c r="L213" s="69"/>
    </row>
    <row r="214" spans="3:12" ht="25.5">
      <c r="C214" s="80"/>
      <c r="D214" s="80"/>
      <c r="E214" s="69"/>
      <c r="F214" s="69"/>
      <c r="G214" s="69"/>
      <c r="H214" s="69"/>
      <c r="I214" s="69"/>
      <c r="J214" s="69"/>
      <c r="K214" s="69"/>
      <c r="L214" s="69"/>
    </row>
    <row r="215" spans="3:12" ht="25.5">
      <c r="C215" s="80"/>
      <c r="D215" s="80"/>
      <c r="E215" s="69"/>
      <c r="F215" s="69"/>
      <c r="G215" s="69"/>
      <c r="H215" s="69"/>
      <c r="I215" s="69"/>
      <c r="J215" s="69"/>
      <c r="K215" s="69"/>
      <c r="L215" s="69"/>
    </row>
    <row r="216" spans="3:12" ht="25.5">
      <c r="C216" s="80"/>
      <c r="D216" s="80"/>
      <c r="E216" s="69"/>
      <c r="F216" s="69"/>
      <c r="G216" s="69"/>
      <c r="H216" s="69"/>
      <c r="I216" s="69"/>
      <c r="J216" s="69"/>
      <c r="K216" s="69"/>
      <c r="L216" s="69"/>
    </row>
    <row r="217" spans="3:12" ht="25.5">
      <c r="C217" s="80"/>
      <c r="D217" s="80"/>
      <c r="E217" s="69"/>
      <c r="F217" s="69"/>
      <c r="G217" s="69"/>
      <c r="H217" s="69"/>
      <c r="I217" s="69"/>
      <c r="J217" s="69"/>
      <c r="K217" s="69"/>
      <c r="L217" s="69"/>
    </row>
    <row r="218" spans="3:12" ht="25.5">
      <c r="C218" s="80"/>
      <c r="D218" s="80"/>
      <c r="E218" s="69"/>
      <c r="F218" s="69"/>
      <c r="G218" s="69"/>
      <c r="H218" s="69"/>
      <c r="I218" s="69"/>
      <c r="J218" s="69"/>
      <c r="K218" s="69"/>
      <c r="L218" s="69"/>
    </row>
    <row r="219" spans="3:12" ht="25.5">
      <c r="C219" s="80"/>
      <c r="D219" s="80"/>
      <c r="E219" s="69"/>
      <c r="F219" s="69"/>
      <c r="G219" s="69"/>
      <c r="H219" s="69"/>
      <c r="I219" s="69"/>
      <c r="J219" s="69"/>
      <c r="K219" s="69"/>
      <c r="L219" s="69"/>
    </row>
    <row r="220" spans="3:12" ht="25.5">
      <c r="C220" s="80"/>
      <c r="D220" s="80"/>
      <c r="E220" s="69"/>
      <c r="F220" s="69"/>
      <c r="G220" s="69"/>
      <c r="H220" s="69"/>
      <c r="I220" s="69"/>
      <c r="J220" s="69"/>
      <c r="K220" s="69"/>
      <c r="L220" s="69"/>
    </row>
    <row r="221" spans="3:12" ht="25.5">
      <c r="C221" s="80"/>
      <c r="D221" s="80"/>
      <c r="E221" s="69"/>
      <c r="F221" s="69"/>
      <c r="G221" s="69"/>
      <c r="H221" s="69"/>
      <c r="I221" s="69"/>
      <c r="J221" s="69"/>
      <c r="K221" s="69"/>
      <c r="L221" s="69"/>
    </row>
    <row r="222" spans="3:12" ht="25.5">
      <c r="C222" s="80"/>
      <c r="D222" s="80"/>
      <c r="E222" s="69"/>
      <c r="F222" s="69"/>
      <c r="G222" s="69"/>
      <c r="H222" s="69"/>
      <c r="I222" s="69"/>
      <c r="J222" s="69"/>
      <c r="K222" s="69"/>
      <c r="L222" s="69"/>
    </row>
    <row r="223" spans="3:12" ht="25.5">
      <c r="C223" s="80"/>
      <c r="D223" s="80"/>
      <c r="E223" s="69"/>
      <c r="F223" s="69"/>
      <c r="G223" s="69"/>
      <c r="H223" s="69"/>
      <c r="I223" s="69"/>
      <c r="J223" s="69"/>
      <c r="K223" s="69"/>
      <c r="L223" s="69"/>
    </row>
    <row r="224" spans="3:12" ht="25.5">
      <c r="C224" s="80"/>
      <c r="D224" s="80"/>
      <c r="E224" s="69"/>
      <c r="F224" s="69"/>
      <c r="G224" s="69"/>
      <c r="H224" s="69"/>
      <c r="I224" s="69"/>
      <c r="J224" s="69"/>
      <c r="K224" s="69"/>
      <c r="L224" s="69"/>
    </row>
    <row r="225" spans="3:12" ht="25.5">
      <c r="C225" s="80"/>
      <c r="D225" s="80"/>
      <c r="E225" s="69"/>
      <c r="F225" s="69"/>
      <c r="G225" s="69"/>
      <c r="H225" s="69"/>
      <c r="I225" s="69"/>
      <c r="J225" s="69"/>
      <c r="K225" s="69"/>
      <c r="L225" s="69"/>
    </row>
    <row r="226" spans="3:12" ht="25.5">
      <c r="C226" s="80"/>
      <c r="D226" s="80"/>
      <c r="E226" s="69"/>
      <c r="F226" s="69"/>
      <c r="G226" s="69"/>
      <c r="H226" s="69"/>
      <c r="I226" s="69"/>
      <c r="J226" s="69"/>
      <c r="K226" s="69"/>
      <c r="L226" s="69"/>
    </row>
    <row r="227" spans="3:12" ht="25.5">
      <c r="C227" s="80"/>
      <c r="D227" s="80"/>
      <c r="E227" s="69"/>
      <c r="F227" s="69"/>
      <c r="G227" s="69"/>
      <c r="H227" s="69"/>
      <c r="I227" s="69"/>
      <c r="J227" s="69"/>
      <c r="K227" s="69"/>
      <c r="L227" s="69"/>
    </row>
    <row r="228" spans="3:12" ht="25.5">
      <c r="C228" s="80"/>
      <c r="D228" s="80"/>
      <c r="E228" s="69"/>
      <c r="F228" s="69"/>
      <c r="G228" s="69"/>
      <c r="H228" s="69"/>
      <c r="I228" s="69"/>
      <c r="J228" s="69"/>
      <c r="K228" s="69"/>
      <c r="L228" s="69"/>
    </row>
    <row r="229" spans="3:12" ht="25.5">
      <c r="C229" s="80"/>
      <c r="D229" s="80"/>
      <c r="E229" s="69"/>
      <c r="F229" s="69"/>
      <c r="G229" s="69"/>
      <c r="H229" s="69"/>
      <c r="I229" s="69"/>
      <c r="J229" s="69"/>
      <c r="K229" s="69"/>
      <c r="L229" s="69"/>
    </row>
    <row r="230" spans="3:12" ht="25.5">
      <c r="C230" s="80"/>
      <c r="D230" s="80"/>
      <c r="E230" s="69"/>
      <c r="F230" s="69"/>
      <c r="G230" s="69"/>
      <c r="H230" s="69"/>
      <c r="I230" s="69"/>
      <c r="J230" s="69"/>
      <c r="K230" s="69"/>
      <c r="L230" s="69"/>
    </row>
    <row r="231" spans="3:12" ht="25.5">
      <c r="C231" s="80"/>
      <c r="D231" s="80"/>
      <c r="E231" s="69"/>
      <c r="F231" s="69"/>
      <c r="G231" s="69"/>
      <c r="H231" s="69"/>
      <c r="I231" s="69"/>
      <c r="J231" s="69"/>
      <c r="K231" s="69"/>
      <c r="L231" s="69"/>
    </row>
    <row r="232" spans="3:12" ht="25.5">
      <c r="C232" s="80"/>
      <c r="D232" s="80"/>
      <c r="E232" s="69"/>
      <c r="F232" s="69"/>
      <c r="G232" s="69"/>
      <c r="H232" s="69"/>
      <c r="I232" s="69"/>
      <c r="J232" s="69"/>
      <c r="K232" s="69"/>
      <c r="L232" s="69"/>
    </row>
    <row r="233" spans="3:12" ht="25.5">
      <c r="C233" s="80"/>
      <c r="D233" s="80"/>
      <c r="E233" s="69"/>
      <c r="F233" s="69"/>
      <c r="G233" s="69"/>
      <c r="H233" s="69"/>
      <c r="I233" s="69"/>
      <c r="J233" s="69"/>
      <c r="K233" s="69"/>
      <c r="L233" s="69"/>
    </row>
    <row r="234" spans="3:12" ht="25.5">
      <c r="C234" s="80"/>
      <c r="D234" s="80"/>
      <c r="E234" s="69"/>
      <c r="F234" s="69"/>
      <c r="G234" s="69"/>
      <c r="H234" s="69"/>
      <c r="I234" s="69"/>
      <c r="J234" s="69"/>
      <c r="K234" s="69"/>
      <c r="L234" s="69"/>
    </row>
    <row r="235" spans="3:12" ht="25.5">
      <c r="C235" s="80"/>
      <c r="D235" s="80"/>
      <c r="E235" s="69"/>
      <c r="F235" s="69"/>
      <c r="G235" s="69"/>
      <c r="H235" s="69"/>
      <c r="I235" s="69"/>
      <c r="J235" s="69"/>
      <c r="K235" s="69"/>
      <c r="L235" s="69"/>
    </row>
    <row r="236" spans="3:12" ht="25.5">
      <c r="C236" s="80"/>
      <c r="D236" s="80"/>
      <c r="E236" s="69"/>
      <c r="F236" s="69"/>
      <c r="G236" s="69"/>
      <c r="H236" s="69"/>
      <c r="I236" s="69"/>
      <c r="J236" s="69"/>
      <c r="K236" s="69"/>
      <c r="L236" s="69"/>
    </row>
    <row r="237" spans="3:12" ht="25.5">
      <c r="C237" s="80"/>
      <c r="D237" s="80"/>
      <c r="E237" s="69"/>
      <c r="F237" s="69"/>
      <c r="G237" s="69"/>
      <c r="H237" s="69"/>
      <c r="I237" s="69"/>
      <c r="J237" s="69"/>
      <c r="K237" s="69"/>
      <c r="L237" s="69"/>
    </row>
    <row r="238" spans="3:12" ht="25.5">
      <c r="C238" s="80"/>
      <c r="D238" s="80"/>
      <c r="E238" s="69"/>
      <c r="F238" s="69"/>
      <c r="G238" s="69"/>
      <c r="H238" s="69"/>
      <c r="I238" s="69"/>
      <c r="J238" s="69"/>
      <c r="K238" s="69"/>
      <c r="L238" s="69"/>
    </row>
    <row r="239" spans="3:12" ht="25.5">
      <c r="C239" s="80"/>
      <c r="D239" s="80"/>
      <c r="E239" s="69"/>
      <c r="F239" s="69"/>
      <c r="G239" s="69"/>
      <c r="H239" s="69"/>
      <c r="I239" s="69"/>
      <c r="J239" s="69"/>
      <c r="K239" s="69"/>
      <c r="L239" s="69"/>
    </row>
    <row r="240" spans="3:12" ht="25.5">
      <c r="C240" s="80"/>
      <c r="D240" s="80"/>
      <c r="E240" s="69"/>
      <c r="F240" s="69"/>
      <c r="G240" s="69"/>
      <c r="H240" s="69"/>
      <c r="I240" s="69"/>
      <c r="J240" s="69"/>
      <c r="K240" s="69"/>
      <c r="L240" s="69"/>
    </row>
    <row r="241" spans="3:12" ht="25.5">
      <c r="C241" s="80"/>
      <c r="D241" s="80"/>
      <c r="E241" s="69"/>
      <c r="F241" s="69"/>
      <c r="G241" s="69"/>
      <c r="H241" s="69"/>
      <c r="I241" s="69"/>
      <c r="J241" s="69"/>
      <c r="K241" s="69"/>
      <c r="L241" s="69"/>
    </row>
    <row r="242" spans="3:12" ht="25.5">
      <c r="C242" s="80"/>
      <c r="D242" s="80"/>
      <c r="E242" s="69"/>
      <c r="F242" s="69"/>
      <c r="G242" s="69"/>
      <c r="H242" s="69"/>
      <c r="I242" s="69"/>
      <c r="J242" s="69"/>
      <c r="K242" s="69"/>
      <c r="L242" s="69"/>
    </row>
    <row r="243" spans="3:12" ht="25.5">
      <c r="C243" s="80"/>
      <c r="D243" s="80"/>
      <c r="E243" s="69"/>
      <c r="F243" s="69"/>
      <c r="G243" s="69"/>
      <c r="H243" s="69"/>
      <c r="I243" s="69"/>
      <c r="J243" s="69"/>
      <c r="K243" s="69"/>
      <c r="L243" s="69"/>
    </row>
    <row r="244" spans="3:12" ht="25.5">
      <c r="C244" s="80"/>
      <c r="D244" s="80"/>
      <c r="E244" s="69"/>
      <c r="F244" s="69"/>
      <c r="G244" s="69"/>
      <c r="H244" s="69"/>
      <c r="I244" s="69"/>
      <c r="J244" s="69"/>
      <c r="K244" s="69"/>
      <c r="L244" s="69"/>
    </row>
    <row r="245" spans="3:12" ht="25.5">
      <c r="C245" s="80"/>
      <c r="D245" s="80"/>
      <c r="E245" s="69"/>
      <c r="F245" s="69"/>
      <c r="G245" s="69"/>
      <c r="H245" s="69"/>
      <c r="I245" s="69"/>
      <c r="J245" s="69"/>
      <c r="K245" s="69"/>
      <c r="L245" s="69"/>
    </row>
    <row r="246" spans="3:12" ht="25.5">
      <c r="C246" s="80"/>
      <c r="D246" s="80"/>
      <c r="E246" s="69"/>
      <c r="F246" s="69"/>
      <c r="G246" s="69"/>
      <c r="H246" s="69"/>
      <c r="I246" s="69"/>
      <c r="J246" s="69"/>
      <c r="K246" s="69"/>
      <c r="L246" s="69"/>
    </row>
    <row r="247" spans="3:12" ht="25.5">
      <c r="C247" s="80"/>
      <c r="D247" s="80"/>
      <c r="E247" s="69"/>
      <c r="F247" s="69"/>
      <c r="G247" s="69"/>
      <c r="H247" s="69"/>
      <c r="I247" s="69"/>
      <c r="J247" s="69"/>
      <c r="K247" s="69"/>
      <c r="L247" s="69"/>
    </row>
    <row r="248" spans="3:12" ht="25.5">
      <c r="C248" s="80"/>
      <c r="D248" s="80"/>
      <c r="E248" s="69"/>
      <c r="F248" s="69"/>
      <c r="G248" s="69"/>
      <c r="H248" s="69"/>
      <c r="I248" s="69"/>
      <c r="J248" s="69"/>
      <c r="K248" s="69"/>
      <c r="L248" s="69"/>
    </row>
    <row r="249" spans="3:12" ht="25.5">
      <c r="C249" s="80"/>
      <c r="D249" s="80"/>
      <c r="E249" s="69"/>
      <c r="F249" s="69"/>
      <c r="G249" s="69"/>
      <c r="H249" s="69"/>
      <c r="I249" s="69"/>
      <c r="J249" s="69"/>
      <c r="K249" s="69"/>
      <c r="L249" s="69"/>
    </row>
    <row r="250" spans="3:12" ht="25.5">
      <c r="C250" s="80"/>
      <c r="D250" s="80"/>
      <c r="E250" s="69"/>
      <c r="F250" s="69"/>
      <c r="G250" s="69"/>
      <c r="H250" s="69"/>
      <c r="I250" s="69"/>
      <c r="J250" s="69"/>
      <c r="K250" s="69"/>
      <c r="L250" s="69"/>
    </row>
    <row r="251" spans="3:12" ht="25.5">
      <c r="C251" s="80"/>
      <c r="D251" s="80"/>
      <c r="E251" s="69"/>
      <c r="F251" s="69"/>
      <c r="G251" s="69"/>
      <c r="H251" s="69"/>
      <c r="I251" s="69"/>
      <c r="J251" s="69"/>
      <c r="K251" s="69"/>
      <c r="L251" s="69"/>
    </row>
    <row r="252" spans="3:12" ht="25.5">
      <c r="C252" s="80"/>
      <c r="D252" s="80"/>
      <c r="E252" s="69"/>
      <c r="F252" s="69"/>
      <c r="G252" s="69"/>
      <c r="H252" s="69"/>
      <c r="I252" s="69"/>
      <c r="J252" s="69"/>
      <c r="K252" s="69"/>
      <c r="L252" s="69"/>
    </row>
    <row r="253" spans="3:12" ht="25.5">
      <c r="C253" s="80"/>
      <c r="D253" s="80"/>
      <c r="E253" s="69"/>
      <c r="F253" s="69"/>
      <c r="G253" s="69"/>
      <c r="H253" s="69"/>
      <c r="I253" s="69"/>
      <c r="J253" s="69"/>
      <c r="K253" s="69"/>
      <c r="L253" s="69"/>
    </row>
    <row r="254" spans="3:12" ht="25.5">
      <c r="C254" s="80"/>
      <c r="D254" s="80"/>
      <c r="E254" s="69"/>
      <c r="F254" s="69"/>
      <c r="G254" s="69"/>
      <c r="H254" s="69"/>
      <c r="I254" s="69"/>
      <c r="J254" s="69"/>
      <c r="K254" s="69"/>
      <c r="L254" s="69"/>
    </row>
    <row r="255" spans="3:12" ht="25.5">
      <c r="C255" s="80"/>
      <c r="D255" s="80"/>
      <c r="E255" s="69"/>
      <c r="F255" s="69"/>
      <c r="G255" s="69"/>
      <c r="H255" s="69"/>
      <c r="I255" s="69"/>
      <c r="J255" s="69"/>
      <c r="K255" s="69"/>
      <c r="L255" s="69"/>
    </row>
    <row r="256" spans="3:12" ht="25.5">
      <c r="C256" s="80"/>
      <c r="D256" s="80"/>
      <c r="E256" s="69"/>
      <c r="F256" s="69"/>
      <c r="G256" s="69"/>
      <c r="H256" s="69"/>
      <c r="I256" s="69"/>
      <c r="J256" s="69"/>
      <c r="K256" s="69"/>
      <c r="L256" s="69"/>
    </row>
    <row r="257" spans="3:12" ht="25.5">
      <c r="C257" s="80"/>
      <c r="D257" s="80"/>
      <c r="E257" s="69"/>
      <c r="F257" s="69"/>
      <c r="G257" s="69"/>
      <c r="H257" s="69"/>
      <c r="I257" s="69"/>
      <c r="J257" s="69"/>
      <c r="K257" s="69"/>
      <c r="L257" s="69"/>
    </row>
    <row r="258" spans="3:12" ht="25.5">
      <c r="C258" s="80"/>
      <c r="D258" s="80"/>
      <c r="E258" s="69"/>
      <c r="F258" s="69"/>
      <c r="G258" s="69"/>
      <c r="H258" s="69"/>
      <c r="I258" s="69"/>
      <c r="J258" s="69"/>
      <c r="K258" s="69"/>
      <c r="L258" s="69"/>
    </row>
    <row r="259" spans="3:12" ht="25.5">
      <c r="C259" s="80"/>
      <c r="D259" s="80"/>
      <c r="E259" s="69"/>
      <c r="F259" s="69"/>
      <c r="G259" s="69"/>
      <c r="H259" s="69"/>
      <c r="I259" s="69"/>
      <c r="J259" s="69"/>
      <c r="K259" s="69"/>
      <c r="L259" s="69"/>
    </row>
    <row r="260" spans="3:12" ht="25.5">
      <c r="C260" s="80"/>
      <c r="D260" s="80"/>
      <c r="E260" s="69"/>
      <c r="F260" s="69"/>
      <c r="G260" s="69"/>
      <c r="H260" s="69"/>
      <c r="I260" s="69"/>
      <c r="J260" s="69"/>
      <c r="K260" s="69"/>
      <c r="L260" s="69"/>
    </row>
    <row r="261" spans="3:12" ht="25.5">
      <c r="C261" s="80"/>
      <c r="D261" s="80"/>
      <c r="E261" s="69"/>
      <c r="F261" s="69"/>
      <c r="G261" s="69"/>
      <c r="H261" s="69"/>
      <c r="I261" s="69"/>
      <c r="J261" s="69"/>
      <c r="K261" s="69"/>
      <c r="L261" s="69"/>
    </row>
    <row r="262" spans="3:12" ht="25.5">
      <c r="C262" s="80"/>
      <c r="D262" s="80"/>
      <c r="E262" s="69"/>
      <c r="F262" s="69"/>
      <c r="G262" s="69"/>
      <c r="H262" s="69"/>
      <c r="I262" s="69"/>
      <c r="J262" s="69"/>
      <c r="K262" s="69"/>
      <c r="L262" s="69"/>
    </row>
    <row r="263" spans="3:12" ht="25.5">
      <c r="C263" s="80"/>
      <c r="D263" s="80"/>
      <c r="E263" s="69"/>
      <c r="F263" s="69"/>
      <c r="G263" s="69"/>
      <c r="H263" s="69"/>
      <c r="I263" s="69"/>
      <c r="J263" s="69"/>
      <c r="K263" s="69"/>
      <c r="L263" s="69"/>
    </row>
    <row r="264" spans="3:12" ht="25.5">
      <c r="C264" s="80"/>
      <c r="D264" s="80"/>
      <c r="E264" s="69"/>
      <c r="F264" s="69"/>
      <c r="G264" s="69"/>
      <c r="H264" s="69"/>
      <c r="I264" s="69"/>
      <c r="J264" s="69"/>
      <c r="K264" s="69"/>
      <c r="L264" s="69"/>
    </row>
    <row r="265" spans="3:12" ht="25.5">
      <c r="C265" s="80"/>
      <c r="D265" s="80"/>
      <c r="E265" s="69"/>
      <c r="F265" s="69"/>
      <c r="G265" s="69"/>
      <c r="H265" s="69"/>
      <c r="I265" s="69"/>
      <c r="J265" s="69"/>
      <c r="K265" s="69"/>
      <c r="L265" s="69"/>
    </row>
    <row r="266" spans="3:12" ht="25.5">
      <c r="C266" s="80"/>
      <c r="D266" s="80"/>
      <c r="E266" s="69"/>
      <c r="F266" s="69"/>
      <c r="G266" s="69"/>
      <c r="H266" s="69"/>
      <c r="I266" s="69"/>
      <c r="J266" s="69"/>
      <c r="K266" s="69"/>
      <c r="L266" s="69"/>
    </row>
    <row r="267" spans="3:12" ht="25.5">
      <c r="C267" s="80"/>
      <c r="D267" s="80"/>
      <c r="E267" s="69"/>
      <c r="F267" s="69"/>
      <c r="G267" s="69"/>
      <c r="H267" s="69"/>
      <c r="I267" s="69"/>
      <c r="J267" s="69"/>
      <c r="K267" s="69"/>
      <c r="L267" s="69"/>
    </row>
    <row r="268" spans="3:12" ht="25.5">
      <c r="C268" s="80"/>
      <c r="D268" s="80"/>
      <c r="E268" s="69"/>
      <c r="F268" s="69"/>
      <c r="G268" s="69"/>
      <c r="H268" s="69"/>
      <c r="I268" s="69"/>
      <c r="J268" s="69"/>
      <c r="K268" s="69"/>
      <c r="L268" s="69"/>
    </row>
    <row r="269" spans="3:12" ht="25.5">
      <c r="C269" s="80"/>
      <c r="D269" s="80"/>
      <c r="E269" s="69"/>
      <c r="F269" s="69"/>
      <c r="G269" s="69"/>
      <c r="H269" s="69"/>
      <c r="I269" s="69"/>
      <c r="J269" s="69"/>
      <c r="K269" s="69"/>
      <c r="L269" s="69"/>
    </row>
    <row r="270" spans="3:12" ht="25.5">
      <c r="C270" s="80"/>
      <c r="D270" s="80"/>
      <c r="E270" s="69"/>
      <c r="F270" s="69"/>
      <c r="G270" s="69"/>
      <c r="H270" s="69"/>
      <c r="I270" s="69"/>
      <c r="J270" s="69"/>
      <c r="K270" s="69"/>
      <c r="L270" s="69"/>
    </row>
    <row r="271" spans="3:12" ht="25.5">
      <c r="C271" s="80"/>
      <c r="D271" s="80"/>
      <c r="E271" s="69"/>
      <c r="F271" s="69"/>
      <c r="G271" s="69"/>
      <c r="H271" s="69"/>
      <c r="I271" s="69"/>
      <c r="J271" s="69"/>
      <c r="K271" s="69"/>
      <c r="L271" s="69"/>
    </row>
    <row r="272" spans="3:12" ht="25.5">
      <c r="C272" s="80"/>
      <c r="D272" s="80"/>
      <c r="E272" s="69"/>
      <c r="F272" s="69"/>
      <c r="G272" s="69"/>
      <c r="H272" s="69"/>
      <c r="I272" s="69"/>
      <c r="J272" s="69"/>
      <c r="K272" s="69"/>
      <c r="L272" s="69"/>
    </row>
    <row r="273" spans="3:12" ht="25.5">
      <c r="C273" s="80"/>
      <c r="D273" s="80"/>
      <c r="E273" s="69"/>
      <c r="F273" s="69"/>
      <c r="G273" s="69"/>
      <c r="H273" s="69"/>
      <c r="I273" s="69"/>
      <c r="J273" s="69"/>
      <c r="K273" s="69"/>
      <c r="L273" s="69"/>
    </row>
    <row r="274" spans="3:12" ht="25.5">
      <c r="C274" s="80"/>
      <c r="D274" s="80"/>
      <c r="E274" s="69"/>
      <c r="F274" s="69"/>
      <c r="G274" s="69"/>
      <c r="H274" s="69"/>
      <c r="I274" s="69"/>
      <c r="J274" s="69"/>
      <c r="K274" s="69"/>
      <c r="L274" s="69"/>
    </row>
    <row r="275" spans="3:12" ht="25.5">
      <c r="C275" s="80"/>
      <c r="D275" s="80"/>
      <c r="E275" s="69"/>
      <c r="F275" s="69"/>
      <c r="G275" s="69"/>
      <c r="H275" s="69"/>
      <c r="I275" s="69"/>
      <c r="J275" s="69"/>
      <c r="K275" s="69"/>
      <c r="L275" s="69"/>
    </row>
    <row r="276" spans="3:12" ht="25.5">
      <c r="C276" s="80"/>
      <c r="D276" s="80"/>
      <c r="E276" s="69"/>
      <c r="F276" s="69"/>
      <c r="G276" s="69"/>
      <c r="H276" s="69"/>
      <c r="I276" s="69"/>
      <c r="J276" s="69"/>
      <c r="K276" s="69"/>
      <c r="L276" s="69"/>
    </row>
    <row r="277" spans="3:12" ht="25.5">
      <c r="C277" s="80"/>
      <c r="D277" s="80"/>
      <c r="E277" s="69"/>
      <c r="F277" s="69"/>
      <c r="G277" s="69"/>
      <c r="H277" s="69"/>
      <c r="I277" s="69"/>
      <c r="J277" s="69"/>
      <c r="K277" s="69"/>
      <c r="L277" s="69"/>
    </row>
    <row r="278" spans="3:12" ht="25.5">
      <c r="C278" s="80"/>
      <c r="D278" s="80"/>
      <c r="E278" s="69"/>
      <c r="F278" s="69"/>
      <c r="G278" s="69"/>
      <c r="H278" s="69"/>
      <c r="I278" s="69"/>
      <c r="J278" s="69"/>
      <c r="K278" s="69"/>
      <c r="L278" s="69"/>
    </row>
    <row r="279" spans="3:12" ht="25.5">
      <c r="C279" s="80"/>
      <c r="D279" s="80"/>
      <c r="E279" s="69"/>
      <c r="F279" s="69"/>
      <c r="G279" s="69"/>
      <c r="H279" s="69"/>
      <c r="I279" s="69"/>
      <c r="J279" s="69"/>
      <c r="K279" s="69"/>
      <c r="L279" s="69"/>
    </row>
    <row r="280" spans="3:12" ht="25.5">
      <c r="C280" s="80"/>
      <c r="D280" s="80"/>
      <c r="E280" s="69"/>
      <c r="F280" s="69"/>
      <c r="G280" s="69"/>
      <c r="H280" s="69"/>
      <c r="I280" s="69"/>
      <c r="J280" s="69"/>
      <c r="K280" s="69"/>
      <c r="L280" s="69"/>
    </row>
    <row r="281" spans="3:12" ht="25.5">
      <c r="C281" s="80"/>
      <c r="D281" s="80"/>
      <c r="E281" s="69"/>
      <c r="F281" s="69"/>
      <c r="G281" s="69"/>
      <c r="H281" s="69"/>
      <c r="I281" s="69"/>
      <c r="J281" s="69"/>
      <c r="K281" s="69"/>
      <c r="L281" s="69"/>
    </row>
    <row r="282" spans="3:12" ht="25.5">
      <c r="C282" s="80"/>
      <c r="D282" s="80"/>
      <c r="E282" s="69"/>
      <c r="F282" s="69"/>
      <c r="G282" s="69"/>
      <c r="H282" s="69"/>
      <c r="I282" s="69"/>
      <c r="J282" s="69"/>
      <c r="K282" s="69"/>
      <c r="L282" s="69"/>
    </row>
    <row r="283" spans="3:12" ht="25.5">
      <c r="C283" s="80"/>
      <c r="D283" s="80"/>
      <c r="E283" s="69"/>
      <c r="F283" s="69"/>
      <c r="G283" s="69"/>
      <c r="H283" s="69"/>
      <c r="I283" s="69"/>
      <c r="J283" s="69"/>
      <c r="K283" s="69"/>
      <c r="L283" s="69"/>
    </row>
    <row r="284" spans="3:12" ht="25.5">
      <c r="C284" s="80"/>
      <c r="D284" s="80"/>
      <c r="E284" s="69"/>
      <c r="F284" s="69"/>
      <c r="G284" s="69"/>
      <c r="H284" s="69"/>
      <c r="I284" s="69"/>
      <c r="J284" s="69"/>
      <c r="K284" s="69"/>
      <c r="L284" s="69"/>
    </row>
    <row r="285" spans="3:12" ht="25.5">
      <c r="C285" s="80"/>
      <c r="D285" s="80"/>
      <c r="E285" s="69"/>
      <c r="F285" s="69"/>
      <c r="G285" s="69"/>
      <c r="H285" s="69"/>
      <c r="I285" s="69"/>
      <c r="J285" s="69"/>
      <c r="K285" s="69"/>
      <c r="L285" s="69"/>
    </row>
    <row r="286" spans="3:12" ht="25.5">
      <c r="C286" s="80"/>
      <c r="D286" s="80"/>
      <c r="E286" s="69"/>
      <c r="F286" s="69"/>
      <c r="G286" s="69"/>
      <c r="H286" s="69"/>
      <c r="I286" s="69"/>
      <c r="J286" s="69"/>
      <c r="K286" s="69"/>
      <c r="L286" s="69"/>
    </row>
    <row r="287" spans="3:12" ht="25.5">
      <c r="C287" s="80"/>
      <c r="D287" s="80"/>
      <c r="E287" s="69"/>
      <c r="F287" s="69"/>
      <c r="G287" s="69"/>
      <c r="H287" s="69"/>
      <c r="I287" s="69"/>
      <c r="J287" s="69"/>
      <c r="K287" s="69"/>
      <c r="L287" s="69"/>
    </row>
    <row r="288" spans="3:12" ht="25.5">
      <c r="C288" s="80"/>
      <c r="D288" s="80"/>
      <c r="E288" s="69"/>
      <c r="F288" s="69"/>
      <c r="G288" s="69"/>
      <c r="H288" s="69"/>
      <c r="I288" s="69"/>
      <c r="J288" s="69"/>
      <c r="K288" s="69"/>
      <c r="L288" s="69"/>
    </row>
    <row r="289" spans="3:12" ht="25.5">
      <c r="C289" s="80"/>
      <c r="D289" s="80"/>
      <c r="E289" s="69"/>
      <c r="F289" s="69"/>
      <c r="G289" s="69"/>
      <c r="H289" s="69"/>
      <c r="I289" s="69"/>
      <c r="J289" s="69"/>
      <c r="K289" s="69"/>
      <c r="L289" s="69"/>
    </row>
    <row r="290" spans="3:12" ht="25.5">
      <c r="C290" s="80"/>
      <c r="D290" s="80"/>
      <c r="E290" s="69"/>
      <c r="F290" s="69"/>
      <c r="G290" s="69"/>
      <c r="H290" s="69"/>
      <c r="I290" s="69"/>
      <c r="J290" s="69"/>
      <c r="K290" s="69"/>
      <c r="L290" s="69"/>
    </row>
    <row r="291" spans="3:12" ht="25.5">
      <c r="C291" s="80"/>
      <c r="D291" s="80"/>
      <c r="E291" s="69"/>
      <c r="F291" s="69"/>
      <c r="G291" s="69"/>
      <c r="H291" s="69"/>
      <c r="I291" s="69"/>
      <c r="J291" s="69"/>
      <c r="K291" s="69"/>
      <c r="L291" s="69"/>
    </row>
    <row r="292" spans="3:12" ht="25.5">
      <c r="C292" s="80"/>
      <c r="D292" s="80"/>
      <c r="E292" s="69"/>
      <c r="F292" s="69"/>
      <c r="G292" s="69"/>
      <c r="H292" s="69"/>
      <c r="I292" s="69"/>
      <c r="J292" s="69"/>
      <c r="K292" s="69"/>
      <c r="L292" s="69"/>
    </row>
    <row r="293" spans="3:12" ht="25.5">
      <c r="C293" s="80"/>
      <c r="D293" s="80"/>
      <c r="E293" s="69"/>
      <c r="F293" s="69"/>
      <c r="G293" s="69"/>
      <c r="H293" s="69"/>
      <c r="I293" s="69"/>
      <c r="J293" s="69"/>
      <c r="K293" s="69"/>
      <c r="L293" s="69"/>
    </row>
    <row r="294" spans="3:12" ht="25.5">
      <c r="C294" s="80"/>
      <c r="D294" s="80"/>
      <c r="E294" s="69"/>
      <c r="F294" s="69"/>
      <c r="G294" s="69"/>
      <c r="H294" s="69"/>
      <c r="I294" s="69"/>
      <c r="J294" s="69"/>
      <c r="K294" s="69"/>
      <c r="L294" s="69"/>
    </row>
    <row r="295" spans="3:12" ht="25.5">
      <c r="C295" s="80"/>
      <c r="D295" s="80"/>
      <c r="E295" s="69"/>
      <c r="F295" s="69"/>
      <c r="G295" s="69"/>
      <c r="H295" s="69"/>
      <c r="I295" s="69"/>
      <c r="J295" s="69"/>
      <c r="K295" s="69"/>
      <c r="L295" s="69"/>
    </row>
    <row r="296" spans="3:12" ht="25.5">
      <c r="C296" s="80"/>
      <c r="D296" s="80"/>
      <c r="E296" s="69"/>
      <c r="F296" s="69"/>
      <c r="G296" s="69"/>
      <c r="H296" s="69"/>
      <c r="I296" s="69"/>
      <c r="J296" s="69"/>
      <c r="K296" s="69"/>
      <c r="L296" s="69"/>
    </row>
    <row r="297" spans="3:12" ht="25.5">
      <c r="C297" s="80"/>
      <c r="D297" s="80"/>
      <c r="E297" s="69"/>
      <c r="F297" s="69"/>
      <c r="G297" s="69"/>
      <c r="H297" s="69"/>
      <c r="I297" s="69"/>
      <c r="J297" s="69"/>
      <c r="K297" s="69"/>
      <c r="L297" s="69"/>
    </row>
    <row r="298" spans="3:12" ht="25.5">
      <c r="C298" s="80"/>
      <c r="D298" s="80"/>
      <c r="E298" s="69"/>
      <c r="F298" s="69"/>
      <c r="G298" s="69"/>
      <c r="H298" s="69"/>
      <c r="I298" s="69"/>
      <c r="J298" s="69"/>
      <c r="K298" s="69"/>
      <c r="L298" s="69"/>
    </row>
    <row r="299" spans="3:12" ht="25.5">
      <c r="C299" s="80"/>
      <c r="D299" s="80"/>
      <c r="E299" s="69"/>
      <c r="F299" s="69"/>
      <c r="G299" s="69"/>
      <c r="H299" s="69"/>
      <c r="I299" s="69"/>
      <c r="J299" s="69"/>
      <c r="K299" s="69"/>
      <c r="L299" s="69"/>
    </row>
    <row r="300" spans="3:12" ht="25.5">
      <c r="C300" s="80"/>
      <c r="D300" s="80"/>
      <c r="E300" s="69"/>
      <c r="F300" s="69"/>
      <c r="G300" s="69"/>
      <c r="H300" s="69"/>
      <c r="I300" s="69"/>
      <c r="J300" s="69"/>
      <c r="K300" s="69"/>
      <c r="L300" s="69"/>
    </row>
    <row r="301" spans="3:12" ht="25.5">
      <c r="C301" s="80"/>
      <c r="D301" s="80"/>
      <c r="E301" s="69"/>
      <c r="F301" s="69"/>
      <c r="G301" s="69"/>
      <c r="H301" s="69"/>
      <c r="I301" s="69"/>
      <c r="J301" s="69"/>
      <c r="K301" s="69"/>
      <c r="L301" s="69"/>
    </row>
    <row r="302" spans="3:12" ht="25.5">
      <c r="C302" s="80"/>
      <c r="D302" s="80"/>
      <c r="E302" s="69"/>
      <c r="F302" s="69"/>
      <c r="G302" s="69"/>
      <c r="H302" s="69"/>
      <c r="I302" s="69"/>
      <c r="J302" s="69"/>
      <c r="K302" s="69"/>
      <c r="L302" s="69"/>
    </row>
    <row r="303" spans="3:12" ht="25.5">
      <c r="C303" s="80"/>
      <c r="D303" s="80"/>
      <c r="E303" s="69"/>
      <c r="F303" s="69"/>
      <c r="G303" s="69"/>
      <c r="H303" s="69"/>
      <c r="I303" s="69"/>
      <c r="J303" s="69"/>
      <c r="K303" s="69"/>
      <c r="L303" s="69"/>
    </row>
    <row r="304" spans="3:12" ht="25.5">
      <c r="C304" s="80"/>
      <c r="D304" s="80"/>
      <c r="E304" s="69"/>
      <c r="F304" s="69"/>
      <c r="G304" s="69"/>
      <c r="H304" s="69"/>
      <c r="I304" s="69"/>
      <c r="J304" s="69"/>
      <c r="K304" s="69"/>
      <c r="L304" s="69"/>
    </row>
    <row r="305" spans="3:12" ht="25.5">
      <c r="C305" s="80"/>
      <c r="D305" s="80"/>
      <c r="E305" s="69"/>
      <c r="F305" s="69"/>
      <c r="G305" s="69"/>
      <c r="H305" s="69"/>
      <c r="I305" s="69"/>
      <c r="J305" s="69"/>
      <c r="K305" s="69"/>
      <c r="L305" s="69"/>
    </row>
    <row r="306" spans="3:12" ht="25.5">
      <c r="C306" s="80"/>
      <c r="D306" s="80"/>
      <c r="E306" s="69"/>
      <c r="F306" s="69"/>
      <c r="G306" s="69"/>
      <c r="H306" s="69"/>
      <c r="I306" s="69"/>
      <c r="J306" s="69"/>
      <c r="K306" s="69"/>
      <c r="L306" s="69"/>
    </row>
    <row r="307" spans="3:12" ht="25.5">
      <c r="C307" s="80"/>
      <c r="D307" s="80"/>
      <c r="E307" s="69"/>
      <c r="F307" s="69"/>
      <c r="G307" s="69"/>
      <c r="H307" s="69"/>
      <c r="I307" s="69"/>
      <c r="J307" s="69"/>
      <c r="K307" s="69"/>
      <c r="L307" s="69"/>
    </row>
    <row r="308" spans="3:12" ht="25.5">
      <c r="C308" s="80"/>
      <c r="D308" s="80"/>
      <c r="E308" s="69"/>
      <c r="F308" s="69"/>
      <c r="G308" s="69"/>
      <c r="H308" s="69"/>
      <c r="I308" s="69"/>
      <c r="J308" s="69"/>
      <c r="K308" s="69"/>
      <c r="L308" s="69"/>
    </row>
    <row r="309" spans="3:12" ht="25.5">
      <c r="C309" s="80"/>
      <c r="D309" s="80"/>
      <c r="E309" s="69"/>
      <c r="F309" s="69"/>
      <c r="G309" s="69"/>
      <c r="H309" s="69"/>
      <c r="I309" s="69"/>
      <c r="J309" s="69"/>
      <c r="K309" s="69"/>
      <c r="L309" s="69"/>
    </row>
    <row r="310" spans="3:12" ht="25.5">
      <c r="C310" s="80"/>
      <c r="D310" s="80"/>
      <c r="E310" s="69"/>
      <c r="F310" s="69"/>
      <c r="G310" s="69"/>
      <c r="H310" s="69"/>
      <c r="I310" s="69"/>
      <c r="J310" s="69"/>
      <c r="K310" s="69"/>
      <c r="L310" s="69"/>
    </row>
    <row r="311" spans="3:12" ht="25.5">
      <c r="C311" s="80"/>
      <c r="D311" s="80"/>
      <c r="E311" s="69"/>
      <c r="F311" s="69"/>
      <c r="G311" s="69"/>
      <c r="H311" s="69"/>
      <c r="I311" s="69"/>
      <c r="J311" s="69"/>
      <c r="K311" s="69"/>
      <c r="L311" s="69"/>
    </row>
    <row r="312" spans="3:12" ht="25.5">
      <c r="C312" s="80"/>
      <c r="D312" s="80"/>
      <c r="E312" s="69"/>
      <c r="F312" s="69"/>
      <c r="G312" s="69"/>
      <c r="H312" s="69"/>
      <c r="I312" s="69"/>
      <c r="J312" s="69"/>
      <c r="K312" s="69"/>
      <c r="L312" s="69"/>
    </row>
    <row r="313" spans="3:12" ht="25.5">
      <c r="C313" s="80"/>
      <c r="D313" s="80"/>
      <c r="E313" s="69"/>
      <c r="F313" s="69"/>
      <c r="G313" s="69"/>
      <c r="H313" s="69"/>
      <c r="I313" s="69"/>
      <c r="J313" s="69"/>
      <c r="K313" s="69"/>
      <c r="L313" s="69"/>
    </row>
    <row r="314" spans="3:12" ht="25.5">
      <c r="C314" s="80"/>
      <c r="D314" s="80"/>
      <c r="E314" s="69"/>
      <c r="F314" s="69"/>
      <c r="G314" s="69"/>
      <c r="H314" s="69"/>
      <c r="I314" s="69"/>
      <c r="J314" s="69"/>
      <c r="K314" s="69"/>
      <c r="L314" s="69"/>
    </row>
    <row r="315" spans="3:12" ht="25.5">
      <c r="C315" s="80"/>
      <c r="D315" s="80"/>
      <c r="E315" s="69"/>
      <c r="F315" s="69"/>
      <c r="G315" s="69"/>
      <c r="H315" s="69"/>
      <c r="I315" s="69"/>
      <c r="J315" s="69"/>
      <c r="K315" s="69"/>
      <c r="L315" s="69"/>
    </row>
    <row r="316" spans="3:12" ht="25.5">
      <c r="C316" s="80"/>
      <c r="D316" s="80"/>
      <c r="E316" s="69"/>
      <c r="F316" s="69"/>
      <c r="G316" s="69"/>
      <c r="H316" s="69"/>
      <c r="I316" s="69"/>
      <c r="J316" s="69"/>
      <c r="K316" s="69"/>
      <c r="L316" s="69"/>
    </row>
    <row r="317" spans="3:12" ht="25.5">
      <c r="C317" s="80"/>
      <c r="D317" s="80"/>
      <c r="E317" s="69"/>
      <c r="F317" s="69"/>
      <c r="G317" s="69"/>
      <c r="H317" s="69"/>
      <c r="I317" s="69"/>
      <c r="J317" s="69"/>
      <c r="K317" s="69"/>
      <c r="L317" s="69"/>
    </row>
    <row r="318" spans="3:12" ht="25.5">
      <c r="C318" s="80"/>
      <c r="D318" s="80"/>
      <c r="E318" s="69"/>
      <c r="F318" s="69"/>
      <c r="G318" s="69"/>
      <c r="H318" s="69"/>
      <c r="I318" s="69"/>
      <c r="J318" s="69"/>
      <c r="K318" s="69"/>
      <c r="L318" s="69"/>
    </row>
    <row r="319" spans="3:12" ht="25.5">
      <c r="C319" s="80"/>
      <c r="D319" s="80"/>
      <c r="E319" s="69"/>
      <c r="F319" s="69"/>
      <c r="G319" s="69"/>
      <c r="H319" s="69"/>
      <c r="I319" s="69"/>
      <c r="J319" s="69"/>
      <c r="K319" s="69"/>
      <c r="L319" s="69"/>
    </row>
    <row r="320" spans="3:12" ht="25.5">
      <c r="C320" s="80"/>
      <c r="D320" s="80"/>
      <c r="E320" s="69"/>
      <c r="F320" s="69"/>
      <c r="G320" s="69"/>
      <c r="H320" s="69"/>
      <c r="I320" s="69"/>
      <c r="J320" s="69"/>
      <c r="K320" s="69"/>
      <c r="L320" s="69"/>
    </row>
    <row r="321" spans="3:12" ht="25.5">
      <c r="C321" s="80"/>
      <c r="D321" s="80"/>
      <c r="E321" s="69"/>
      <c r="F321" s="69"/>
      <c r="G321" s="69"/>
      <c r="H321" s="69"/>
      <c r="I321" s="69"/>
      <c r="J321" s="69"/>
      <c r="K321" s="69"/>
      <c r="L321" s="69"/>
    </row>
    <row r="322" spans="3:12" ht="25.5">
      <c r="C322" s="80"/>
      <c r="D322" s="80"/>
      <c r="E322" s="69"/>
      <c r="F322" s="69"/>
      <c r="G322" s="69"/>
      <c r="H322" s="69"/>
      <c r="I322" s="69"/>
      <c r="J322" s="69"/>
      <c r="K322" s="69"/>
      <c r="L322" s="69"/>
    </row>
    <row r="323" spans="3:12" ht="25.5">
      <c r="C323" s="80"/>
      <c r="D323" s="80"/>
      <c r="E323" s="69"/>
      <c r="F323" s="69"/>
      <c r="G323" s="69"/>
      <c r="H323" s="69"/>
      <c r="I323" s="69"/>
      <c r="J323" s="69"/>
      <c r="K323" s="69"/>
      <c r="L323" s="69"/>
    </row>
    <row r="324" spans="3:12" ht="25.5">
      <c r="C324" s="80"/>
      <c r="D324" s="80"/>
      <c r="E324" s="69"/>
      <c r="F324" s="69"/>
      <c r="G324" s="69"/>
      <c r="H324" s="69"/>
      <c r="I324" s="69"/>
      <c r="J324" s="69"/>
      <c r="K324" s="69"/>
      <c r="L324" s="69"/>
    </row>
    <row r="325" spans="3:12" ht="25.5">
      <c r="C325" s="80"/>
      <c r="D325" s="80"/>
      <c r="E325" s="69"/>
      <c r="F325" s="69"/>
      <c r="G325" s="69"/>
      <c r="H325" s="69"/>
      <c r="I325" s="69"/>
      <c r="J325" s="69"/>
      <c r="K325" s="69"/>
      <c r="L325" s="69"/>
    </row>
    <row r="326" spans="3:12" ht="25.5">
      <c r="C326" s="80"/>
      <c r="D326" s="80"/>
      <c r="E326" s="69"/>
      <c r="F326" s="69"/>
      <c r="G326" s="69"/>
      <c r="H326" s="69"/>
      <c r="I326" s="69"/>
      <c r="J326" s="69"/>
      <c r="K326" s="69"/>
      <c r="L326" s="69"/>
    </row>
    <row r="327" spans="3:12" ht="25.5">
      <c r="C327" s="80"/>
      <c r="D327" s="80"/>
      <c r="E327" s="69"/>
      <c r="F327" s="69"/>
      <c r="G327" s="69"/>
      <c r="H327" s="69"/>
      <c r="I327" s="69"/>
      <c r="J327" s="69"/>
      <c r="K327" s="69"/>
      <c r="L327" s="69"/>
    </row>
    <row r="328" spans="3:12" ht="25.5">
      <c r="C328" s="80"/>
      <c r="D328" s="80"/>
      <c r="E328" s="69"/>
      <c r="F328" s="69"/>
      <c r="G328" s="69"/>
      <c r="H328" s="69"/>
      <c r="I328" s="69"/>
      <c r="J328" s="69"/>
      <c r="K328" s="69"/>
      <c r="L328" s="69"/>
    </row>
    <row r="329" spans="3:12" ht="25.5">
      <c r="C329" s="80"/>
      <c r="D329" s="80"/>
      <c r="E329" s="69"/>
      <c r="F329" s="69"/>
      <c r="G329" s="69"/>
      <c r="H329" s="69"/>
      <c r="I329" s="69"/>
      <c r="J329" s="69"/>
      <c r="K329" s="69"/>
      <c r="L329" s="69"/>
    </row>
    <row r="330" spans="3:12" ht="25.5">
      <c r="C330" s="80"/>
      <c r="D330" s="80"/>
      <c r="E330" s="69"/>
      <c r="F330" s="69"/>
      <c r="G330" s="69"/>
      <c r="H330" s="69"/>
      <c r="I330" s="69"/>
      <c r="J330" s="69"/>
      <c r="K330" s="69"/>
      <c r="L330" s="69"/>
    </row>
    <row r="331" spans="3:12" ht="25.5">
      <c r="C331" s="80"/>
      <c r="D331" s="80"/>
      <c r="E331" s="69"/>
      <c r="F331" s="69"/>
      <c r="G331" s="69"/>
      <c r="H331" s="69"/>
      <c r="I331" s="69"/>
      <c r="J331" s="69"/>
      <c r="K331" s="69"/>
      <c r="L331" s="69"/>
    </row>
    <row r="332" spans="3:12" ht="25.5">
      <c r="C332" s="80"/>
      <c r="D332" s="80"/>
      <c r="E332" s="69"/>
      <c r="F332" s="69"/>
      <c r="G332" s="69"/>
      <c r="H332" s="69"/>
      <c r="I332" s="69"/>
      <c r="J332" s="69"/>
      <c r="K332" s="69"/>
      <c r="L332" s="69"/>
    </row>
    <row r="333" spans="3:12" ht="25.5">
      <c r="C333" s="80"/>
      <c r="D333" s="80"/>
      <c r="E333" s="69"/>
      <c r="F333" s="69"/>
      <c r="G333" s="69"/>
      <c r="H333" s="69"/>
      <c r="I333" s="69"/>
      <c r="J333" s="69"/>
      <c r="K333" s="69"/>
      <c r="L333" s="69"/>
    </row>
    <row r="334" spans="3:12" ht="25.5">
      <c r="C334" s="80"/>
      <c r="D334" s="80"/>
      <c r="E334" s="69"/>
      <c r="F334" s="69"/>
      <c r="G334" s="69"/>
      <c r="H334" s="69"/>
      <c r="I334" s="69"/>
      <c r="J334" s="69"/>
      <c r="K334" s="69"/>
      <c r="L334" s="69"/>
    </row>
    <row r="335" spans="3:12" ht="25.5">
      <c r="C335" s="80"/>
      <c r="D335" s="80"/>
      <c r="E335" s="69"/>
      <c r="F335" s="69"/>
      <c r="G335" s="69"/>
      <c r="H335" s="69"/>
      <c r="I335" s="69"/>
      <c r="J335" s="69"/>
      <c r="K335" s="69"/>
      <c r="L335" s="69"/>
    </row>
    <row r="336" spans="3:12" ht="25.5">
      <c r="C336" s="80"/>
      <c r="D336" s="80"/>
      <c r="E336" s="69"/>
      <c r="F336" s="69"/>
      <c r="G336" s="69"/>
      <c r="H336" s="69"/>
      <c r="I336" s="69"/>
      <c r="J336" s="69"/>
      <c r="K336" s="69"/>
      <c r="L336" s="69"/>
    </row>
    <row r="337" spans="3:12" ht="25.5">
      <c r="C337" s="80"/>
      <c r="D337" s="80"/>
      <c r="E337" s="69"/>
      <c r="F337" s="69"/>
      <c r="G337" s="69"/>
      <c r="H337" s="69"/>
      <c r="I337" s="69"/>
      <c r="J337" s="69"/>
      <c r="K337" s="69"/>
      <c r="L337" s="69"/>
    </row>
    <row r="338" spans="3:12" ht="25.5">
      <c r="C338" s="80"/>
      <c r="D338" s="80"/>
      <c r="E338" s="69"/>
      <c r="F338" s="69"/>
      <c r="G338" s="69"/>
      <c r="H338" s="69"/>
      <c r="I338" s="69"/>
      <c r="J338" s="69"/>
      <c r="K338" s="69"/>
      <c r="L338" s="69"/>
    </row>
    <row r="339" spans="3:12" ht="25.5">
      <c r="C339" s="80"/>
      <c r="D339" s="80"/>
      <c r="E339" s="69"/>
      <c r="F339" s="69"/>
      <c r="G339" s="69"/>
      <c r="H339" s="69"/>
      <c r="I339" s="69"/>
      <c r="J339" s="69"/>
      <c r="K339" s="69"/>
      <c r="L339" s="69"/>
    </row>
    <row r="340" spans="3:12" ht="25.5">
      <c r="C340" s="80"/>
      <c r="D340" s="80"/>
      <c r="E340" s="69"/>
      <c r="F340" s="69"/>
      <c r="G340" s="69"/>
      <c r="H340" s="69"/>
      <c r="I340" s="69"/>
      <c r="J340" s="69"/>
      <c r="K340" s="69"/>
      <c r="L340" s="69"/>
    </row>
    <row r="341" spans="3:12" ht="25.5">
      <c r="C341" s="80"/>
      <c r="D341" s="80"/>
      <c r="E341" s="69"/>
      <c r="F341" s="69"/>
      <c r="G341" s="69"/>
      <c r="H341" s="69"/>
      <c r="I341" s="69"/>
      <c r="J341" s="69"/>
      <c r="K341" s="69"/>
      <c r="L341" s="69"/>
    </row>
    <row r="342" spans="3:12" ht="25.5">
      <c r="C342" s="80"/>
      <c r="D342" s="80"/>
      <c r="E342" s="69"/>
      <c r="F342" s="69"/>
      <c r="G342" s="69"/>
      <c r="H342" s="69"/>
      <c r="I342" s="69"/>
      <c r="J342" s="69"/>
      <c r="K342" s="69"/>
      <c r="L342" s="69"/>
    </row>
    <row r="343" spans="3:12" ht="25.5">
      <c r="C343" s="80"/>
      <c r="D343" s="80"/>
      <c r="E343" s="69"/>
      <c r="F343" s="69"/>
      <c r="G343" s="69"/>
      <c r="H343" s="69"/>
      <c r="I343" s="69"/>
      <c r="J343" s="69"/>
      <c r="K343" s="69"/>
      <c r="L343" s="69"/>
    </row>
    <row r="344" spans="3:12" ht="25.5">
      <c r="C344" s="80"/>
      <c r="D344" s="80"/>
      <c r="E344" s="69"/>
      <c r="F344" s="69"/>
      <c r="G344" s="69"/>
      <c r="H344" s="69"/>
      <c r="I344" s="69"/>
      <c r="J344" s="69"/>
      <c r="K344" s="69"/>
      <c r="L344" s="69"/>
    </row>
    <row r="345" spans="3:12" ht="25.5">
      <c r="C345" s="80"/>
      <c r="D345" s="80"/>
      <c r="E345" s="69"/>
      <c r="F345" s="69"/>
      <c r="G345" s="69"/>
      <c r="H345" s="69"/>
      <c r="I345" s="69"/>
      <c r="J345" s="69"/>
      <c r="K345" s="69"/>
      <c r="L345" s="69"/>
    </row>
    <row r="346" spans="3:12" ht="25.5">
      <c r="C346" s="80"/>
      <c r="D346" s="80"/>
      <c r="E346" s="69"/>
      <c r="F346" s="69"/>
      <c r="G346" s="69"/>
      <c r="H346" s="69"/>
      <c r="I346" s="69"/>
      <c r="J346" s="69"/>
      <c r="K346" s="69"/>
      <c r="L346" s="69"/>
    </row>
    <row r="347" spans="3:12" ht="25.5">
      <c r="C347" s="80"/>
      <c r="D347" s="80"/>
      <c r="E347" s="69"/>
      <c r="F347" s="69"/>
      <c r="G347" s="69"/>
      <c r="H347" s="69"/>
      <c r="I347" s="69"/>
      <c r="J347" s="69"/>
      <c r="K347" s="69"/>
      <c r="L347" s="69"/>
    </row>
    <row r="348" spans="3:12" ht="25.5">
      <c r="C348" s="80"/>
      <c r="D348" s="80"/>
      <c r="E348" s="69"/>
      <c r="F348" s="69"/>
      <c r="G348" s="69"/>
      <c r="H348" s="69"/>
      <c r="I348" s="69"/>
      <c r="J348" s="69"/>
      <c r="K348" s="69"/>
      <c r="L348" s="69"/>
    </row>
    <row r="349" spans="3:12" ht="25.5">
      <c r="C349" s="80"/>
      <c r="D349" s="80"/>
      <c r="E349" s="69"/>
      <c r="F349" s="69"/>
      <c r="G349" s="69"/>
      <c r="H349" s="69"/>
      <c r="I349" s="69"/>
      <c r="J349" s="69"/>
      <c r="K349" s="69"/>
      <c r="L349" s="69"/>
    </row>
    <row r="350" spans="3:12" ht="25.5">
      <c r="C350" s="80"/>
      <c r="D350" s="80"/>
      <c r="E350" s="69"/>
      <c r="F350" s="69"/>
      <c r="G350" s="69"/>
      <c r="H350" s="69"/>
      <c r="I350" s="69"/>
      <c r="J350" s="69"/>
      <c r="K350" s="69"/>
      <c r="L350" s="69"/>
    </row>
    <row r="351" spans="3:12" ht="25.5">
      <c r="C351" s="80"/>
      <c r="D351" s="80"/>
      <c r="E351" s="69"/>
      <c r="F351" s="69"/>
      <c r="G351" s="69"/>
      <c r="H351" s="69"/>
      <c r="I351" s="69"/>
      <c r="J351" s="69"/>
      <c r="K351" s="69"/>
      <c r="L351" s="69"/>
    </row>
    <row r="352" spans="3:12" ht="25.5">
      <c r="C352" s="80"/>
      <c r="D352" s="80"/>
      <c r="E352" s="69"/>
      <c r="F352" s="69"/>
      <c r="G352" s="69"/>
      <c r="H352" s="69"/>
      <c r="I352" s="69"/>
      <c r="J352" s="69"/>
      <c r="K352" s="69"/>
      <c r="L352" s="69"/>
    </row>
    <row r="353" spans="3:12" ht="25.5">
      <c r="C353" s="80"/>
      <c r="D353" s="80"/>
      <c r="E353" s="69"/>
      <c r="F353" s="69"/>
      <c r="G353" s="69"/>
      <c r="H353" s="69"/>
      <c r="I353" s="69"/>
      <c r="J353" s="69"/>
      <c r="K353" s="69"/>
      <c r="L353" s="69"/>
    </row>
    <row r="354" spans="3:12" ht="25.5">
      <c r="C354" s="80"/>
      <c r="D354" s="80"/>
      <c r="E354" s="69"/>
      <c r="F354" s="69"/>
      <c r="G354" s="69"/>
      <c r="H354" s="69"/>
      <c r="I354" s="69"/>
      <c r="J354" s="69"/>
      <c r="K354" s="69"/>
      <c r="L354" s="69"/>
    </row>
    <row r="355" spans="3:12" ht="25.5">
      <c r="C355" s="80"/>
      <c r="D355" s="80"/>
      <c r="E355" s="69"/>
      <c r="F355" s="69"/>
      <c r="G355" s="69"/>
      <c r="H355" s="69"/>
      <c r="I355" s="69"/>
      <c r="J355" s="69"/>
      <c r="K355" s="69"/>
      <c r="L355" s="69"/>
    </row>
  </sheetData>
  <mergeCells count="14">
    <mergeCell ref="C149:D149"/>
    <mergeCell ref="C169:D169"/>
    <mergeCell ref="C187:D187"/>
    <mergeCell ref="C188:E188"/>
    <mergeCell ref="C58:D58"/>
    <mergeCell ref="C76:D76"/>
    <mergeCell ref="C94:D94"/>
    <mergeCell ref="C112:D112"/>
    <mergeCell ref="C131:D131"/>
    <mergeCell ref="C1:E1"/>
    <mergeCell ref="H1:K1"/>
    <mergeCell ref="H2:K2"/>
    <mergeCell ref="C24:D24"/>
    <mergeCell ref="C40:D40"/>
  </mergeCells>
  <pageMargins left="0.7" right="0.7" top="0.75" bottom="0.75" header="0.3" footer="0.3"/>
  <pageSetup paperSize="9" scale="53" orientation="portrait" r:id="rId1"/>
  <rowBreaks count="2" manualBreakCount="2">
    <brk id="76" max="69" man="1"/>
    <brk id="149" max="69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2024-09-01T09:40:00Z</cp:lastPrinted>
  <dcterms:created xsi:type="dcterms:W3CDTF">2022-05-16T14:23:00Z</dcterms:created>
  <dcterms:modified xsi:type="dcterms:W3CDTF">2026-05-28T13:12:26Z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9C920AFB27C249D8B5DA8D4924297497_12</vt:lpwstr>
  </property>
  <property fmtid="{D5CDD505-2E9C-101B-9397-08002B2CF9AE}" pid="3" name="KSOProductBuildVer">
    <vt:lpwstr>1049-12.2.0.18283</vt:lpwstr>
  </property>
</Properties>
</file>